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00" windowHeight="8595" tabRatio="754" activeTab="1"/>
  </bookViews>
  <sheets>
    <sheet name="使い方の説明" sheetId="1" r:id="rId1"/>
    <sheet name="たしざん（２ けた＋２ けた）" sheetId="2" r:id="rId2"/>
    <sheet name="ひきざん（２ けた-２ けた）" sheetId="3" r:id="rId3"/>
    <sheet name="かけざん（２ けた×２ けた）" sheetId="4" r:id="rId4"/>
    <sheet name="わりざん（４けた÷２けた）" sheetId="5" r:id="rId5"/>
  </sheets>
  <definedNames>
    <definedName name="_xlnm.Print_Area" localSheetId="0">'使い方の説明'!$A$1:$O$38</definedName>
  </definedNames>
  <calcPr fullCalcOnLoad="1"/>
</workbook>
</file>

<file path=xl/sharedStrings.xml><?xml version="1.0" encoding="utf-8"?>
<sst xmlns="http://schemas.openxmlformats.org/spreadsheetml/2006/main" count="210" uniqueCount="41">
  <si>
    <t>×</t>
  </si>
  <si>
    <r>
      <t>問</t>
    </r>
    <r>
      <rPr>
        <b/>
        <sz val="20"/>
        <color indexed="12"/>
        <rFont val="ＭＳ Ｐゴシック"/>
        <family val="3"/>
      </rPr>
      <t xml:space="preserve"> 正解でした。</t>
    </r>
  </si>
  <si>
    <r>
      <t>問</t>
    </r>
    <r>
      <rPr>
        <b/>
        <sz val="20"/>
        <color indexed="12"/>
        <rFont val="ＭＳ Ｐゴシック"/>
        <family val="3"/>
      </rPr>
      <t xml:space="preserve"> 答えがちがいました。</t>
    </r>
  </si>
  <si>
    <t>あ な た の テ ス ト の 結 果</t>
  </si>
  <si>
    <r>
      <t>問</t>
    </r>
    <r>
      <rPr>
        <b/>
        <sz val="20"/>
        <color indexed="14"/>
        <rFont val="ＭＳ Ｐゴシック"/>
        <family val="3"/>
      </rPr>
      <t xml:space="preserve"> </t>
    </r>
    <r>
      <rPr>
        <b/>
        <sz val="20"/>
        <color indexed="12"/>
        <rFont val="ＭＳ Ｐゴシック"/>
        <family val="3"/>
      </rPr>
      <t>答えを入れていません。</t>
    </r>
  </si>
  <si>
    <r>
      <t>その場合は「</t>
    </r>
    <r>
      <rPr>
        <b/>
        <sz val="16"/>
        <rFont val="ＭＳ Ｐゴシック"/>
        <family val="3"/>
      </rPr>
      <t>ＯＫ</t>
    </r>
    <r>
      <rPr>
        <sz val="16"/>
        <rFont val="ＭＳ Ｐゴシック"/>
        <family val="3"/>
      </rPr>
      <t>」ボタンをクリックするか、「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キー</t>
    </r>
    <r>
      <rPr>
        <sz val="16"/>
        <rFont val="ＭＳ Ｐゴシック"/>
        <family val="3"/>
      </rPr>
      <t>を押す。</t>
    </r>
  </si>
  <si>
    <t>＋</t>
  </si>
  <si>
    <t>－</t>
  </si>
  <si>
    <t>）</t>
  </si>
  <si>
    <r>
      <t>問</t>
    </r>
    <r>
      <rPr>
        <b/>
        <sz val="24"/>
        <color indexed="12"/>
        <rFont val="ＭＳ Ｐゴシック"/>
        <family val="3"/>
      </rPr>
      <t xml:space="preserve">   答えがちがいました。</t>
    </r>
  </si>
  <si>
    <r>
      <t>問</t>
    </r>
    <r>
      <rPr>
        <b/>
        <sz val="24"/>
        <color indexed="12"/>
        <rFont val="ＭＳ Ｐゴシック"/>
        <family val="3"/>
      </rPr>
      <t xml:space="preserve">   答えを入れていません。</t>
    </r>
  </si>
  <si>
    <r>
      <t>問</t>
    </r>
    <r>
      <rPr>
        <b/>
        <sz val="24"/>
        <color indexed="14"/>
        <rFont val="ＭＳ Ｐゴシック"/>
        <family val="3"/>
      </rPr>
      <t xml:space="preserve"> </t>
    </r>
    <r>
      <rPr>
        <b/>
        <sz val="24"/>
        <color indexed="12"/>
        <rFont val="ＭＳ Ｐゴシック"/>
        <family val="3"/>
      </rPr>
      <t xml:space="preserve">  正解でした。</t>
    </r>
  </si>
  <si>
    <r>
      <t>１０</t>
    </r>
    <r>
      <rPr>
        <b/>
        <sz val="18"/>
        <color indexed="10"/>
        <rFont val="ＭＳ Ｐゴシック"/>
        <family val="3"/>
      </rPr>
      <t xml:space="preserve"> </t>
    </r>
    <r>
      <rPr>
        <b/>
        <sz val="18"/>
        <color indexed="12"/>
        <rFont val="ＭＳ Ｐゴシック"/>
        <family val="3"/>
      </rPr>
      <t>問のうち</t>
    </r>
  </si>
  <si>
    <r>
      <t xml:space="preserve">わりざん   筆算２  （ </t>
    </r>
    <r>
      <rPr>
        <b/>
        <sz val="26"/>
        <color indexed="12"/>
        <rFont val="ＭＳ Ｐゴシック"/>
        <family val="3"/>
      </rPr>
      <t xml:space="preserve">４けた </t>
    </r>
    <r>
      <rPr>
        <b/>
        <sz val="26"/>
        <rFont val="ＭＳ Ｐゴシック"/>
        <family val="3"/>
      </rPr>
      <t xml:space="preserve">÷ </t>
    </r>
    <r>
      <rPr>
        <b/>
        <sz val="26"/>
        <color indexed="12"/>
        <rFont val="ＭＳ Ｐゴシック"/>
        <family val="3"/>
      </rPr>
      <t>２けた</t>
    </r>
    <r>
      <rPr>
        <b/>
        <sz val="26"/>
        <rFont val="ＭＳ Ｐゴシック"/>
        <family val="3"/>
      </rPr>
      <t xml:space="preserve"> ）</t>
    </r>
  </si>
  <si>
    <r>
      <t>⇒</t>
    </r>
    <r>
      <rPr>
        <sz val="11"/>
        <rFont val="ＭＳ Ｐゴシック"/>
        <family val="3"/>
      </rPr>
      <t xml:space="preserve">
答えは</t>
    </r>
  </si>
  <si>
    <r>
      <t>⇒</t>
    </r>
    <r>
      <rPr>
        <b/>
        <sz val="22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答えは</t>
    </r>
  </si>
  <si>
    <r>
      <t>１０</t>
    </r>
    <r>
      <rPr>
        <b/>
        <sz val="18"/>
        <color indexed="10"/>
        <rFont val="ＭＳ Ｐゴシック"/>
        <family val="3"/>
      </rPr>
      <t xml:space="preserve">  </t>
    </r>
    <r>
      <rPr>
        <b/>
        <sz val="18"/>
        <color indexed="12"/>
        <rFont val="ＭＳ Ｐゴシック"/>
        <family val="3"/>
      </rPr>
      <t>問のうち</t>
    </r>
  </si>
  <si>
    <r>
      <t xml:space="preserve">かけざん   筆算２  （ </t>
    </r>
    <r>
      <rPr>
        <b/>
        <sz val="26"/>
        <color indexed="12"/>
        <rFont val="ＭＳ Ｐゴシック"/>
        <family val="3"/>
      </rPr>
      <t xml:space="preserve">２けた </t>
    </r>
    <r>
      <rPr>
        <b/>
        <sz val="26"/>
        <rFont val="ＭＳ Ｐゴシック"/>
        <family val="3"/>
      </rPr>
      <t xml:space="preserve">× </t>
    </r>
    <r>
      <rPr>
        <b/>
        <sz val="26"/>
        <color indexed="12"/>
        <rFont val="ＭＳ Ｐゴシック"/>
        <family val="3"/>
      </rPr>
      <t>２けた</t>
    </r>
    <r>
      <rPr>
        <b/>
        <sz val="26"/>
        <rFont val="ＭＳ Ｐゴシック"/>
        <family val="3"/>
      </rPr>
      <t xml:space="preserve"> ）</t>
    </r>
  </si>
  <si>
    <r>
      <t xml:space="preserve">答えを入れる  </t>
    </r>
    <r>
      <rPr>
        <b/>
        <sz val="20"/>
        <color indexed="10"/>
        <rFont val="ＭＳ Ｐゴシック"/>
        <family val="3"/>
      </rPr>
      <t>→</t>
    </r>
  </si>
  <si>
    <r>
      <t xml:space="preserve">答えを入れる  </t>
    </r>
    <r>
      <rPr>
        <b/>
        <sz val="14"/>
        <color indexed="10"/>
        <rFont val="ＭＳ Ｐゴシック"/>
        <family val="3"/>
      </rPr>
      <t>→</t>
    </r>
  </si>
  <si>
    <r>
      <t>未回答</t>
    </r>
    <r>
      <rPr>
        <sz val="8"/>
        <rFont val="ＭＳ Ｐゴシック"/>
        <family val="3"/>
      </rPr>
      <t xml:space="preserve">
</t>
    </r>
    <r>
      <rPr>
        <b/>
        <sz val="8"/>
        <color indexed="45"/>
        <rFont val="ＭＳ Ｐゴシック"/>
        <family val="3"/>
      </rPr>
      <t>→</t>
    </r>
    <r>
      <rPr>
        <b/>
        <sz val="8"/>
        <color indexed="14"/>
        <rFont val="ＭＳ Ｐゴシック"/>
        <family val="3"/>
      </rPr>
      <t>→</t>
    </r>
    <r>
      <rPr>
        <b/>
        <sz val="8"/>
        <color indexed="10"/>
        <rFont val="ＭＳ Ｐゴシック"/>
        <family val="3"/>
      </rPr>
      <t>→</t>
    </r>
  </si>
  <si>
    <t>4.</t>
  </si>
  <si>
    <t>5.</t>
  </si>
  <si>
    <t>6.</t>
  </si>
  <si>
    <r>
      <t xml:space="preserve"> の</t>
    </r>
    <r>
      <rPr>
        <b/>
        <sz val="16"/>
        <rFont val="ＭＳ Ｐゴシック"/>
        <family val="3"/>
      </rPr>
      <t>中には数字を自由に入れたり、消したりすることが出来ます。</t>
    </r>
  </si>
  <si>
    <r>
      <t xml:space="preserve">又は </t>
    </r>
    <r>
      <rPr>
        <b/>
        <sz val="16"/>
        <rFont val="ＭＳ Ｐゴシック"/>
        <family val="3"/>
      </rPr>
      <t>他のセルをクリックして下さい</t>
    </r>
    <r>
      <rPr>
        <sz val="16"/>
        <rFont val="ＭＳ Ｐゴシック"/>
        <family val="3"/>
      </rPr>
      <t>。</t>
    </r>
  </si>
  <si>
    <r>
      <t xml:space="preserve"> の中に入力して、「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キー</t>
    </r>
    <r>
      <rPr>
        <sz val="16"/>
        <rFont val="ＭＳ Ｐゴシック"/>
        <family val="3"/>
      </rPr>
      <t>を押か、</t>
    </r>
  </si>
  <si>
    <t>1.</t>
  </si>
  <si>
    <t>2.</t>
  </si>
  <si>
    <t>3.</t>
  </si>
  <si>
    <r>
      <t xml:space="preserve"> 以外を変更しよう</t>
    </r>
    <r>
      <rPr>
        <sz val="16"/>
        <rFont val="ＭＳ Ｐゴシック"/>
        <family val="3"/>
      </rPr>
      <t>としたり</t>
    </r>
    <r>
      <rPr>
        <b/>
        <sz val="16"/>
        <rFont val="ＭＳ Ｐゴシック"/>
        <family val="3"/>
      </rPr>
      <t>、消そう</t>
    </r>
    <r>
      <rPr>
        <sz val="16"/>
        <rFont val="ＭＳ Ｐゴシック"/>
        <family val="3"/>
      </rPr>
      <t>とする</t>
    </r>
    <r>
      <rPr>
        <b/>
        <sz val="16"/>
        <rFont val="ＭＳ Ｐゴシック"/>
        <family val="3"/>
      </rPr>
      <t xml:space="preserve"> </t>
    </r>
    <r>
      <rPr>
        <sz val="16"/>
        <rFont val="ＭＳ Ｐゴシック"/>
        <family val="3"/>
      </rPr>
      <t xml:space="preserve">と </t>
    </r>
    <r>
      <rPr>
        <b/>
        <sz val="16"/>
        <rFont val="ＭＳ Ｐゴシック"/>
        <family val="3"/>
      </rPr>
      <t xml:space="preserve">警告文 </t>
    </r>
    <r>
      <rPr>
        <sz val="16"/>
        <rFont val="ＭＳ Ｐゴシック"/>
        <family val="3"/>
      </rPr>
      <t>が表示されます。</t>
    </r>
  </si>
  <si>
    <r>
      <t>下のほうにスクロールすると、</t>
    </r>
    <r>
      <rPr>
        <b/>
        <sz val="16"/>
        <rFont val="ＭＳ Ｐゴシック"/>
        <family val="3"/>
      </rPr>
      <t xml:space="preserve">解いた問題の数 </t>
    </r>
    <r>
      <rPr>
        <sz val="16"/>
        <rFont val="ＭＳ Ｐゴシック"/>
        <family val="3"/>
      </rPr>
      <t xml:space="preserve">と </t>
    </r>
    <r>
      <rPr>
        <b/>
        <sz val="16"/>
        <rFont val="ＭＳ Ｐゴシック"/>
        <family val="3"/>
      </rPr>
      <t>正解、不正解の数、コメント</t>
    </r>
    <r>
      <rPr>
        <sz val="16"/>
        <rFont val="ＭＳ Ｐゴシック"/>
        <family val="3"/>
      </rPr>
      <t xml:space="preserve">が表示されます。 </t>
    </r>
    <r>
      <rPr>
        <b/>
        <sz val="16"/>
        <rFont val="ＭＳ Ｐゴシック"/>
        <family val="3"/>
      </rPr>
      <t xml:space="preserve">  </t>
    </r>
  </si>
  <si>
    <r>
      <t>答え</t>
    </r>
    <r>
      <rPr>
        <sz val="16"/>
        <rFont val="ＭＳ Ｐゴシック"/>
        <family val="3"/>
      </rPr>
      <t>が正しいと、</t>
    </r>
    <r>
      <rPr>
        <b/>
        <sz val="16"/>
        <rFont val="ＭＳ Ｐゴシック"/>
        <family val="3"/>
      </rPr>
      <t>下に</t>
    </r>
    <r>
      <rPr>
        <sz val="16"/>
        <rFont val="ＭＳ Ｐゴシック"/>
        <family val="3"/>
      </rPr>
      <t xml:space="preserve"> </t>
    </r>
    <r>
      <rPr>
        <b/>
        <sz val="16"/>
        <color indexed="10"/>
        <rFont val="ＭＳ Ｐゴシック"/>
        <family val="3"/>
      </rPr>
      <t>赤い</t>
    </r>
    <r>
      <rPr>
        <sz val="16"/>
        <color indexed="10"/>
        <rFont val="ＭＳ Ｐゴシック"/>
        <family val="3"/>
      </rPr>
      <t xml:space="preserve"> </t>
    </r>
    <r>
      <rPr>
        <b/>
        <sz val="20"/>
        <color indexed="10"/>
        <rFont val="ＭＳ Ｐゴシック"/>
        <family val="3"/>
      </rPr>
      <t>◎</t>
    </r>
    <r>
      <rPr>
        <b/>
        <sz val="16"/>
        <color indexed="10"/>
        <rFont val="ＭＳ Ｐゴシック"/>
        <family val="3"/>
      </rPr>
      <t xml:space="preserve"> </t>
    </r>
    <r>
      <rPr>
        <sz val="16"/>
        <rFont val="ＭＳ Ｐゴシック"/>
        <family val="3"/>
      </rPr>
      <t>が表示されます。間違っていると、</t>
    </r>
    <r>
      <rPr>
        <b/>
        <sz val="20"/>
        <color indexed="14"/>
        <rFont val="ＭＳ Ｐゴシック"/>
        <family val="3"/>
      </rPr>
      <t>？</t>
    </r>
    <r>
      <rPr>
        <b/>
        <sz val="16"/>
        <color indexed="10"/>
        <rFont val="ＭＳ Ｐゴシック"/>
        <family val="3"/>
      </rPr>
      <t xml:space="preserve"> </t>
    </r>
    <r>
      <rPr>
        <sz val="16"/>
        <rFont val="ＭＳ Ｐゴシック"/>
        <family val="3"/>
      </rPr>
      <t>が表示されます。</t>
    </r>
  </si>
  <si>
    <r>
      <t>答えの数字</t>
    </r>
    <r>
      <rPr>
        <sz val="16"/>
        <rFont val="ＭＳ Ｐゴシック"/>
        <family val="3"/>
      </rPr>
      <t>は</t>
    </r>
    <r>
      <rPr>
        <b/>
        <sz val="16"/>
        <color indexed="11"/>
        <rFont val="ＭＳ Ｐゴシック"/>
        <family val="3"/>
      </rPr>
      <t>薄緑色</t>
    </r>
    <r>
      <rPr>
        <sz val="16"/>
        <color indexed="8"/>
        <rFont val="ＭＳ Ｐゴシック"/>
        <family val="3"/>
      </rPr>
      <t>の四角</t>
    </r>
  </si>
  <si>
    <r>
      <t xml:space="preserve">たしざん   筆算２  （ </t>
    </r>
    <r>
      <rPr>
        <b/>
        <sz val="26"/>
        <color indexed="12"/>
        <rFont val="ＭＳ Ｐゴシック"/>
        <family val="3"/>
      </rPr>
      <t xml:space="preserve">２けた </t>
    </r>
    <r>
      <rPr>
        <b/>
        <sz val="28"/>
        <color indexed="8"/>
        <rFont val="ＭＳ Ｐゴシック"/>
        <family val="3"/>
      </rPr>
      <t>-</t>
    </r>
    <r>
      <rPr>
        <b/>
        <sz val="26"/>
        <rFont val="ＭＳ Ｐゴシック"/>
        <family val="3"/>
      </rPr>
      <t xml:space="preserve"> </t>
    </r>
    <r>
      <rPr>
        <b/>
        <sz val="26"/>
        <color indexed="12"/>
        <rFont val="ＭＳ Ｐゴシック"/>
        <family val="3"/>
      </rPr>
      <t>２けた</t>
    </r>
    <r>
      <rPr>
        <b/>
        <sz val="26"/>
        <rFont val="ＭＳ Ｐゴシック"/>
        <family val="3"/>
      </rPr>
      <t xml:space="preserve"> ）</t>
    </r>
  </si>
  <si>
    <r>
      <t xml:space="preserve">たしざん   筆算２  （ </t>
    </r>
    <r>
      <rPr>
        <b/>
        <sz val="26"/>
        <color indexed="12"/>
        <rFont val="ＭＳ Ｐゴシック"/>
        <family val="3"/>
      </rPr>
      <t xml:space="preserve">２けた </t>
    </r>
    <r>
      <rPr>
        <b/>
        <sz val="24"/>
        <color indexed="8"/>
        <rFont val="ＭＳ Ｐゴシック"/>
        <family val="3"/>
      </rPr>
      <t>＋</t>
    </r>
    <r>
      <rPr>
        <b/>
        <sz val="26"/>
        <rFont val="ＭＳ Ｐゴシック"/>
        <family val="3"/>
      </rPr>
      <t xml:space="preserve"> </t>
    </r>
    <r>
      <rPr>
        <b/>
        <sz val="26"/>
        <color indexed="12"/>
        <rFont val="ＭＳ Ｐゴシック"/>
        <family val="3"/>
      </rPr>
      <t>２けた</t>
    </r>
    <r>
      <rPr>
        <b/>
        <sz val="26"/>
        <rFont val="ＭＳ Ｐゴシック"/>
        <family val="3"/>
      </rPr>
      <t xml:space="preserve"> ）</t>
    </r>
  </si>
  <si>
    <r>
      <t>青色枠</t>
    </r>
    <r>
      <rPr>
        <sz val="16"/>
        <rFont val="ＭＳ Ｐゴシック"/>
        <family val="3"/>
      </rPr>
      <t>の四角</t>
    </r>
  </si>
  <si>
    <r>
      <t xml:space="preserve">「 2 </t>
    </r>
    <r>
      <rPr>
        <b/>
        <sz val="22"/>
        <rFont val="ＭＳ Ｐゴシック"/>
        <family val="3"/>
      </rPr>
      <t xml:space="preserve">算 数 の テ ス ト （2 けたの筆算） </t>
    </r>
    <r>
      <rPr>
        <sz val="22"/>
        <rFont val="ＭＳ Ｐゴシック"/>
        <family val="3"/>
      </rPr>
      <t>」</t>
    </r>
    <r>
      <rPr>
        <b/>
        <sz val="22"/>
        <rFont val="ＭＳ Ｐゴシック"/>
        <family val="3"/>
      </rPr>
      <t xml:space="preserve"> の 使 い 方 の 説 明</t>
    </r>
  </si>
  <si>
    <r>
      <t>の</t>
    </r>
    <r>
      <rPr>
        <b/>
        <sz val="16"/>
        <rFont val="ＭＳ Ｐゴシック"/>
        <family val="3"/>
      </rPr>
      <t>中の数字を変更して、問題を変える</t>
    </r>
    <r>
      <rPr>
        <sz val="16"/>
        <rFont val="ＭＳ Ｐゴシック"/>
        <family val="3"/>
      </rPr>
      <t>ことが出来ます。</t>
    </r>
  </si>
  <si>
    <r>
      <t>Copyright © 2009.04.01 並木 元義. All Rights Reserved.</t>
    </r>
    <r>
      <rPr>
        <sz val="16"/>
        <color indexed="15"/>
        <rFont val="ＭＳ Ｐゴシック"/>
        <family val="3"/>
      </rPr>
      <t xml:space="preserve"> </t>
    </r>
    <r>
      <rPr>
        <sz val="11"/>
        <color indexed="15"/>
        <rFont val="ＭＳ Ｐゴシック"/>
        <family val="3"/>
      </rPr>
      <t xml:space="preserve">
</t>
    </r>
    <r>
      <rPr>
        <sz val="11"/>
        <color indexed="41"/>
        <rFont val="ＭＳ Ｐゴシック"/>
        <family val="3"/>
      </rPr>
      <t>横浜市中区本牧町</t>
    </r>
  </si>
  <si>
    <r>
      <t>Copyright © 2009.04.01 並木 元義. All Rights Reserved.</t>
    </r>
    <r>
      <rPr>
        <sz val="16"/>
        <color indexed="15"/>
        <rFont val="ＭＳ Ｐゴシック"/>
        <family val="3"/>
      </rPr>
      <t xml:space="preserve"> </t>
    </r>
    <r>
      <rPr>
        <sz val="11"/>
        <color indexed="15"/>
        <rFont val="ＭＳ Ｐゴシック"/>
        <family val="3"/>
      </rPr>
      <t xml:space="preserve">
</t>
    </r>
    <r>
      <rPr>
        <sz val="11"/>
        <color indexed="41"/>
        <rFont val="ＭＳ Ｐゴシック"/>
        <family val="3"/>
      </rPr>
      <t>横浜市中区本牧町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</si>
</sst>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&amp;&quot;問&quot;"/>
    <numFmt numFmtId="178" formatCode="#,##0;\-#,##0;&quot;問&quot;"/>
    <numFmt numFmtId="179" formatCode="#,##0;\-#,##0;\ &quot;問&quot;"/>
  </numFmts>
  <fonts count="10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72"/>
      <color indexed="10"/>
      <name val="ＭＳ Ｐゴシック"/>
      <family val="3"/>
    </font>
    <font>
      <b/>
      <sz val="22"/>
      <name val="ＭＳ Ｐゴシック"/>
      <family val="3"/>
    </font>
    <font>
      <b/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0"/>
      <name val="ＭＳ Ｐゴシック"/>
      <family val="3"/>
    </font>
    <font>
      <b/>
      <sz val="20"/>
      <color indexed="12"/>
      <name val="ＭＳ Ｐゴシック"/>
      <family val="3"/>
    </font>
    <font>
      <b/>
      <sz val="20"/>
      <color indexed="14"/>
      <name val="ＭＳ Ｐゴシック"/>
      <family val="3"/>
    </font>
    <font>
      <b/>
      <sz val="24"/>
      <color indexed="10"/>
      <name val="ＭＳ Ｐゴシック"/>
      <family val="3"/>
    </font>
    <font>
      <b/>
      <sz val="28"/>
      <color indexed="14"/>
      <name val="ＭＳ Ｐゴシック"/>
      <family val="3"/>
    </font>
    <font>
      <b/>
      <sz val="26"/>
      <name val="ＭＳ Ｐゴシック"/>
      <family val="3"/>
    </font>
    <font>
      <b/>
      <sz val="26"/>
      <color indexed="12"/>
      <name val="ＭＳ Ｐゴシック"/>
      <family val="3"/>
    </font>
    <font>
      <b/>
      <sz val="3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2"/>
      <name val="ＭＳ Ｐゴシック"/>
      <family val="3"/>
    </font>
    <font>
      <b/>
      <sz val="22"/>
      <color indexed="14"/>
      <name val="ＭＳ Ｐゴシック"/>
      <family val="3"/>
    </font>
    <font>
      <b/>
      <sz val="50"/>
      <color indexed="1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48"/>
      <color indexed="14"/>
      <name val="ＭＳ Ｐゴシック"/>
      <family val="3"/>
    </font>
    <font>
      <b/>
      <sz val="48"/>
      <color indexed="12"/>
      <name val="ＭＳ Ｐゴシック"/>
      <family val="3"/>
    </font>
    <font>
      <b/>
      <sz val="28"/>
      <name val="ＭＳ Ｐゴシック"/>
      <family val="3"/>
    </font>
    <font>
      <b/>
      <sz val="4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ＭＳ Ｐゴシック"/>
      <family val="3"/>
    </font>
    <font>
      <b/>
      <sz val="24"/>
      <color indexed="12"/>
      <name val="ＭＳ Ｐゴシック"/>
      <family val="3"/>
    </font>
    <font>
      <b/>
      <sz val="24"/>
      <color indexed="14"/>
      <name val="ＭＳ Ｐゴシック"/>
      <family val="3"/>
    </font>
    <font>
      <b/>
      <sz val="26"/>
      <color indexed="14"/>
      <name val="ＭＳ Ｐゴシック"/>
      <family val="3"/>
    </font>
    <font>
      <sz val="11"/>
      <color indexed="15"/>
      <name val="ＭＳ Ｐゴシック"/>
      <family val="3"/>
    </font>
    <font>
      <sz val="22"/>
      <color indexed="11"/>
      <name val="ＭＳ Ｐゴシック"/>
      <family val="3"/>
    </font>
    <font>
      <sz val="22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16"/>
      <color indexed="15"/>
      <name val="ＭＳ Ｐゴシック"/>
      <family val="3"/>
    </font>
    <font>
      <b/>
      <sz val="16"/>
      <color indexed="15"/>
      <name val="ＭＳ Ｐゴシック"/>
      <family val="3"/>
    </font>
    <font>
      <sz val="11"/>
      <color indexed="41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45"/>
      <name val="ＭＳ Ｐゴシック"/>
      <family val="3"/>
    </font>
    <font>
      <b/>
      <sz val="8"/>
      <color indexed="14"/>
      <name val="ＭＳ Ｐゴシック"/>
      <family val="3"/>
    </font>
    <font>
      <sz val="14"/>
      <color indexed="12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14"/>
      <name val="ＭＳ Ｐゴシック"/>
      <family val="3"/>
    </font>
    <font>
      <b/>
      <sz val="16"/>
      <color indexed="11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10.5"/>
      <color indexed="8"/>
      <name val="Times New Roman"/>
      <family val="1"/>
    </font>
    <font>
      <sz val="10"/>
      <color indexed="12"/>
      <name val="Century"/>
      <family val="1"/>
    </font>
    <font>
      <sz val="24"/>
      <color indexed="8"/>
      <name val="ＭＳ Ｐゴシック"/>
      <family val="3"/>
    </font>
    <font>
      <sz val="8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6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3"/>
      </patternFill>
    </fill>
    <fill>
      <patternFill patternType="lightGray">
        <fgColor indexed="9"/>
        <bgColor indexed="41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">
        <color indexed="8"/>
      </top>
      <bottom style="mediumDashed">
        <color indexed="12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41"/>
      </left>
      <right style="hair">
        <color indexed="41"/>
      </right>
      <top style="hair">
        <color indexed="41"/>
      </top>
      <bottom style="hair">
        <color indexed="41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dashed">
        <color indexed="12"/>
      </left>
      <right style="mediumDashed">
        <color indexed="12"/>
      </right>
      <top style="dashed">
        <color indexed="12"/>
      </top>
      <bottom style="mediumDashed">
        <color indexed="12"/>
      </bottom>
    </border>
    <border>
      <left style="mediumDashed">
        <color indexed="12"/>
      </left>
      <right style="dashed">
        <color indexed="12"/>
      </right>
      <top style="medium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thick">
        <color indexed="8"/>
      </top>
      <bottom style="mediumDashed">
        <color indexed="12"/>
      </bottom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">
        <color indexed="8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dashed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thin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thin">
        <color indexed="14"/>
      </bottom>
    </border>
    <border>
      <left style="double">
        <color indexed="14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102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11" xfId="0" applyFont="1" applyBorder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76" fontId="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horizontal="right" vertical="center" textRotation="255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 textRotation="255" wrapText="1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17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textRotation="255" wrapText="1"/>
      <protection hidden="1"/>
    </xf>
    <xf numFmtId="0" fontId="0" fillId="0" borderId="0" xfId="0" applyFill="1" applyBorder="1" applyAlignment="1" applyProtection="1">
      <alignment horizontal="right" vertical="center" textRotation="255"/>
      <protection hidden="1"/>
    </xf>
    <xf numFmtId="0" fontId="0" fillId="0" borderId="0" xfId="0" applyFill="1" applyBorder="1" applyAlignment="1" applyProtection="1">
      <alignment vertical="center" textRotation="255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76" fontId="0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11" fillId="0" borderId="0" xfId="0" applyFont="1" applyFill="1" applyBorder="1" applyAlignment="1" applyProtection="1">
      <alignment vertical="top" shrinkToFit="1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76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16" xfId="0" applyFont="1" applyBorder="1" applyAlignment="1" applyProtection="1">
      <alignment horizontal="center" vertical="center"/>
      <protection hidden="1" locked="0"/>
    </xf>
    <xf numFmtId="176" fontId="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176" fontId="0" fillId="0" borderId="18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76" fontId="0" fillId="0" borderId="21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22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23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0" xfId="48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0" fillId="35" borderId="24" xfId="0" applyFill="1" applyBorder="1" applyAlignment="1" applyProtection="1">
      <alignment vertical="center"/>
      <protection hidden="1"/>
    </xf>
    <xf numFmtId="176" fontId="0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12" fillId="35" borderId="25" xfId="0" applyFont="1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35" fillId="0" borderId="26" xfId="0" applyFont="1" applyBorder="1" applyAlignment="1" applyProtection="1">
      <alignment horizontal="center" vertical="center" shrinkToFit="1"/>
      <protection hidden="1" locked="0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76" fontId="27" fillId="0" borderId="0" xfId="0" applyNumberFormat="1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 locked="0"/>
    </xf>
    <xf numFmtId="0" fontId="0" fillId="0" borderId="24" xfId="0" applyFill="1" applyBorder="1" applyAlignment="1" applyProtection="1">
      <alignment vertical="center"/>
      <protection hidden="1"/>
    </xf>
    <xf numFmtId="176" fontId="0" fillId="36" borderId="18" xfId="0" applyNumberFormat="1" applyFill="1" applyBorder="1" applyAlignment="1" applyProtection="1">
      <alignment horizontal="center" vertical="center" shrinkToFit="1"/>
      <protection hidden="1"/>
    </xf>
    <xf numFmtId="176" fontId="0" fillId="37" borderId="11" xfId="48" applyNumberFormat="1" applyFont="1" applyFill="1" applyBorder="1" applyAlignment="1" applyProtection="1">
      <alignment horizontal="center" vertical="center" shrinkToFit="1"/>
      <protection hidden="1"/>
    </xf>
    <xf numFmtId="0" fontId="0" fillId="38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38" borderId="0" xfId="0" applyNumberFormat="1" applyFont="1" applyFill="1" applyAlignment="1" applyProtection="1">
      <alignment horizontal="center" vertical="center"/>
      <protection hidden="1"/>
    </xf>
    <xf numFmtId="176" fontId="0" fillId="37" borderId="19" xfId="48" applyNumberFormat="1" applyFont="1" applyFill="1" applyBorder="1" applyAlignment="1" applyProtection="1">
      <alignment horizontal="center" vertical="center" shrinkToFit="1"/>
      <protection hidden="1"/>
    </xf>
    <xf numFmtId="0" fontId="0" fillId="37" borderId="0" xfId="0" applyFont="1" applyFill="1" applyBorder="1" applyAlignment="1" applyProtection="1">
      <alignment vertical="center" shrinkToFit="1"/>
      <protection hidden="1"/>
    </xf>
    <xf numFmtId="0" fontId="0" fillId="38" borderId="0" xfId="0" applyFont="1" applyFill="1" applyAlignment="1" applyProtection="1">
      <alignment vertical="center" shrinkToFit="1"/>
      <protection hidden="1"/>
    </xf>
    <xf numFmtId="0" fontId="0" fillId="37" borderId="0" xfId="0" applyFill="1" applyAlignment="1" applyProtection="1">
      <alignment vertical="center" shrinkToFit="1"/>
      <protection hidden="1"/>
    </xf>
    <xf numFmtId="0" fontId="0" fillId="35" borderId="0" xfId="0" applyFont="1" applyFill="1" applyBorder="1" applyAlignment="1" applyProtection="1">
      <alignment horizontal="center" vertical="center" shrinkToFit="1"/>
      <protection hidden="1"/>
    </xf>
    <xf numFmtId="0" fontId="0" fillId="35" borderId="0" xfId="0" applyFill="1" applyBorder="1" applyAlignment="1" applyProtection="1">
      <alignment horizontal="center" vertical="center" shrinkToFit="1"/>
      <protection hidden="1"/>
    </xf>
    <xf numFmtId="0" fontId="0" fillId="35" borderId="27" xfId="0" applyFont="1" applyFill="1" applyBorder="1" applyAlignment="1" applyProtection="1">
      <alignment horizontal="center" vertical="center" shrinkToFit="1"/>
      <protection hidden="1"/>
    </xf>
    <xf numFmtId="176" fontId="15" fillId="35" borderId="0" xfId="0" applyNumberFormat="1" applyFont="1" applyFill="1" applyBorder="1" applyAlignment="1" applyProtection="1">
      <alignment vertical="center" shrinkToFit="1"/>
      <protection hidden="1" locked="0"/>
    </xf>
    <xf numFmtId="176" fontId="15" fillId="35" borderId="0" xfId="0" applyNumberFormat="1" applyFont="1" applyFill="1" applyBorder="1" applyAlignment="1" applyProtection="1">
      <alignment vertical="center" shrinkToFit="1"/>
      <protection hidden="1"/>
    </xf>
    <xf numFmtId="0" fontId="15" fillId="35" borderId="28" xfId="0" applyFont="1" applyFill="1" applyBorder="1" applyAlignment="1" applyProtection="1">
      <alignment vertical="center" shrinkToFit="1"/>
      <protection hidden="1"/>
    </xf>
    <xf numFmtId="176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right" vertical="center" textRotation="255"/>
      <protection hidden="1"/>
    </xf>
    <xf numFmtId="0" fontId="0" fillId="0" borderId="0" xfId="0" applyFont="1" applyAlignment="1" applyProtection="1">
      <alignment horizontal="right" vertical="center" textRotation="255"/>
      <protection hidden="1"/>
    </xf>
    <xf numFmtId="0" fontId="0" fillId="0" borderId="0" xfId="0" applyAlignment="1" applyProtection="1">
      <alignment horizontal="right" vertical="center" textRotation="255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34" borderId="0" xfId="0" applyFill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 locked="0"/>
    </xf>
    <xf numFmtId="0" fontId="3" fillId="34" borderId="0" xfId="0" applyFont="1" applyFill="1" applyBorder="1" applyAlignment="1" applyProtection="1">
      <alignment horizontal="center" vertical="center" shrinkToFit="1"/>
      <protection hidden="1" locked="0"/>
    </xf>
    <xf numFmtId="0" fontId="3" fillId="39" borderId="10" xfId="0" applyFont="1" applyFill="1" applyBorder="1" applyAlignment="1" applyProtection="1">
      <alignment horizontal="center" vertical="center" shrinkToFit="1"/>
      <protection hidden="1" locked="0"/>
    </xf>
    <xf numFmtId="0" fontId="51" fillId="0" borderId="0" xfId="0" applyFont="1" applyAlignment="1" applyProtection="1">
      <alignment horizontal="right" vertical="center" shrinkToFit="1"/>
      <protection hidden="1"/>
    </xf>
    <xf numFmtId="0" fontId="52" fillId="0" borderId="0" xfId="0" applyFont="1" applyAlignment="1" applyProtection="1">
      <alignment horizontal="right" vertical="center" wrapText="1" shrinkToFit="1"/>
      <protection hidden="1"/>
    </xf>
    <xf numFmtId="176" fontId="15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18" fillId="35" borderId="28" xfId="0" applyFont="1" applyFill="1" applyBorder="1" applyAlignment="1" applyProtection="1">
      <alignment horizontal="left" vertical="center"/>
      <protection hidden="1"/>
    </xf>
    <xf numFmtId="0" fontId="12" fillId="0" borderId="24" xfId="0" applyFont="1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8" fillId="0" borderId="24" xfId="0" applyFont="1" applyFill="1" applyBorder="1" applyAlignment="1" applyProtection="1">
      <alignment vertical="center"/>
      <protection hidden="1"/>
    </xf>
    <xf numFmtId="0" fontId="30" fillId="0" borderId="24" xfId="0" applyFont="1" applyFill="1" applyBorder="1" applyAlignment="1" applyProtection="1">
      <alignment vertical="center" shrinkToFit="1"/>
      <protection hidden="1"/>
    </xf>
    <xf numFmtId="0" fontId="30" fillId="0" borderId="0" xfId="0" applyFont="1" applyFill="1" applyBorder="1" applyAlignment="1" applyProtection="1">
      <alignment vertical="center" shrinkToFit="1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9" fillId="0" borderId="0" xfId="0" applyFont="1" applyAlignment="1" applyProtection="1" quotePrefix="1">
      <alignment horizontal="right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horizontal="right" vertical="center" shrinkToFit="1"/>
      <protection hidden="1"/>
    </xf>
    <xf numFmtId="0" fontId="0" fillId="36" borderId="11" xfId="48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0" fillId="38" borderId="0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176" fontId="0" fillId="38" borderId="17" xfId="48" applyNumberFormat="1" applyFont="1" applyFill="1" applyBorder="1" applyAlignment="1" applyProtection="1">
      <alignment horizontal="center" vertical="center" shrinkToFit="1"/>
      <protection hidden="1"/>
    </xf>
    <xf numFmtId="0" fontId="0" fillId="37" borderId="11" xfId="48" applyNumberFormat="1" applyFont="1" applyFill="1" applyBorder="1" applyAlignment="1" applyProtection="1">
      <alignment horizontal="center" vertical="center" shrinkToFit="1"/>
      <protection hidden="1"/>
    </xf>
    <xf numFmtId="0" fontId="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Alignment="1" applyProtection="1">
      <alignment vertical="center" shrinkToFit="1"/>
      <protection hidden="1"/>
    </xf>
    <xf numFmtId="177" fontId="51" fillId="0" borderId="0" xfId="0" applyNumberFormat="1" applyFont="1" applyAlignment="1" applyProtection="1">
      <alignment horizontal="right" vertical="center" shrinkToFit="1"/>
      <protection hidden="1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center" shrinkToFit="1"/>
      <protection hidden="1"/>
    </xf>
    <xf numFmtId="0" fontId="39" fillId="0" borderId="30" xfId="0" applyFont="1" applyFill="1" applyBorder="1" applyAlignment="1" applyProtection="1">
      <alignment vertical="center" shrinkToFit="1"/>
      <protection hidden="1" locked="0"/>
    </xf>
    <xf numFmtId="0" fontId="39" fillId="0" borderId="0" xfId="0" applyFont="1" applyFill="1" applyBorder="1" applyAlignment="1" applyProtection="1">
      <alignment vertical="center" shrinkToFit="1"/>
      <protection hidden="1" locked="0"/>
    </xf>
    <xf numFmtId="176" fontId="0" fillId="36" borderId="0" xfId="0" applyNumberFormat="1" applyFont="1" applyFill="1" applyBorder="1" applyAlignment="1" applyProtection="1">
      <alignment horizontal="center" vertical="center" shrinkToFit="1"/>
      <protection hidden="1"/>
    </xf>
    <xf numFmtId="176" fontId="0" fillId="36" borderId="11" xfId="48" applyNumberFormat="1" applyFont="1" applyFill="1" applyBorder="1" applyAlignment="1" applyProtection="1">
      <alignment horizontal="center" vertical="center" shrinkToFit="1"/>
      <protection hidden="1"/>
    </xf>
    <xf numFmtId="0" fontId="0" fillId="38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8" borderId="17" xfId="48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20" fillId="40" borderId="10" xfId="0" applyFont="1" applyFill="1" applyBorder="1" applyAlignment="1" applyProtection="1">
      <alignment horizontal="center" vertical="center"/>
      <protection locked="0"/>
    </xf>
    <xf numFmtId="0" fontId="3" fillId="40" borderId="10" xfId="0" applyFont="1" applyFill="1" applyBorder="1" applyAlignment="1" applyProtection="1">
      <alignment horizontal="center" vertical="center"/>
      <protection hidden="1" locked="0"/>
    </xf>
    <xf numFmtId="0" fontId="3" fillId="40" borderId="10" xfId="0" applyFont="1" applyFill="1" applyBorder="1" applyAlignment="1" applyProtection="1">
      <alignment horizontal="center" vertical="center" shrinkToFit="1"/>
      <protection hidden="1" locked="0"/>
    </xf>
    <xf numFmtId="0" fontId="22" fillId="0" borderId="0" xfId="0" applyFont="1" applyAlignment="1">
      <alignment vertical="center" shrinkToFit="1"/>
    </xf>
    <xf numFmtId="0" fontId="39" fillId="0" borderId="0" xfId="0" applyFont="1" applyAlignment="1" applyProtection="1">
      <alignment vertical="center" shrinkToFit="1"/>
      <protection hidden="1"/>
    </xf>
    <xf numFmtId="0" fontId="39" fillId="0" borderId="0" xfId="0" applyFont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3" fillId="41" borderId="31" xfId="0" applyFont="1" applyFill="1" applyBorder="1" applyAlignment="1" applyProtection="1">
      <alignment horizontal="center" vertical="center"/>
      <protection hidden="1" locked="0"/>
    </xf>
    <xf numFmtId="0" fontId="3" fillId="41" borderId="10" xfId="0" applyFont="1" applyFill="1" applyBorder="1" applyAlignment="1" applyProtection="1">
      <alignment horizontal="center" vertical="center"/>
      <protection hidden="1"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42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hidden="1" locked="0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 quotePrefix="1">
      <alignment horizontal="right" vertical="center" shrinkToFit="1"/>
      <protection hidden="1"/>
    </xf>
    <xf numFmtId="0" fontId="3" fillId="41" borderId="31" xfId="0" applyFont="1" applyFill="1" applyBorder="1" applyAlignment="1" applyProtection="1">
      <alignment horizontal="center" vertical="center" shrinkToFit="1"/>
      <protection hidden="1" locked="0"/>
    </xf>
    <xf numFmtId="0" fontId="3" fillId="41" borderId="10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 locked="0"/>
    </xf>
    <xf numFmtId="0" fontId="3" fillId="41" borderId="33" xfId="0" applyFont="1" applyFill="1" applyBorder="1" applyAlignment="1" applyProtection="1">
      <alignment horizontal="center" vertical="center"/>
      <protection hidden="1" locked="0"/>
    </xf>
    <xf numFmtId="0" fontId="3" fillId="40" borderId="31" xfId="0" applyFont="1" applyFill="1" applyBorder="1" applyAlignment="1" applyProtection="1">
      <alignment horizontal="center" vertical="center"/>
      <protection hidden="1" locked="0"/>
    </xf>
    <xf numFmtId="0" fontId="3" fillId="40" borderId="34" xfId="0" applyFont="1" applyFill="1" applyBorder="1" applyAlignment="1" applyProtection="1">
      <alignment horizontal="center" vertical="center"/>
      <protection hidden="1" locked="0"/>
    </xf>
    <xf numFmtId="0" fontId="35" fillId="0" borderId="10" xfId="0" applyFont="1" applyFill="1" applyBorder="1" applyAlignment="1" applyProtection="1">
      <alignment horizontal="center" vertical="center" shrinkToFit="1"/>
      <protection hidden="1" locked="0"/>
    </xf>
    <xf numFmtId="0" fontId="32" fillId="0" borderId="35" xfId="0" applyFont="1" applyFill="1" applyBorder="1" applyAlignment="1" applyProtection="1">
      <alignment horizontal="left" shrinkToFit="1"/>
      <protection hidden="1"/>
    </xf>
    <xf numFmtId="0" fontId="35" fillId="0" borderId="36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Fill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35" fillId="33" borderId="31" xfId="0" applyFont="1" applyFill="1" applyBorder="1" applyAlignment="1" applyProtection="1">
      <alignment horizontal="center" vertical="center" shrinkToFit="1"/>
      <protection hidden="1" locked="0"/>
    </xf>
    <xf numFmtId="0" fontId="35" fillId="41" borderId="37" xfId="0" applyFont="1" applyFill="1" applyBorder="1" applyAlignment="1" applyProtection="1">
      <alignment horizontal="center" vertical="center" shrinkToFit="1"/>
      <protection hidden="1" locked="0"/>
    </xf>
    <xf numFmtId="0" fontId="35" fillId="41" borderId="31" xfId="0" applyFont="1" applyFill="1" applyBorder="1" applyAlignment="1" applyProtection="1">
      <alignment horizontal="center" vertical="center" shrinkToFit="1"/>
      <protection hidden="1" locked="0"/>
    </xf>
    <xf numFmtId="0" fontId="35" fillId="41" borderId="38" xfId="0" applyFont="1" applyFill="1" applyBorder="1" applyAlignment="1" applyProtection="1">
      <alignment horizontal="center" vertical="center" shrinkToFit="1"/>
      <protection hidden="1" locked="0"/>
    </xf>
    <xf numFmtId="0" fontId="35" fillId="40" borderId="26" xfId="0" applyFont="1" applyFill="1" applyBorder="1" applyAlignment="1" applyProtection="1">
      <alignment horizontal="center" vertical="center" shrinkToFit="1"/>
      <protection hidden="1" locked="0"/>
    </xf>
    <xf numFmtId="0" fontId="35" fillId="40" borderId="39" xfId="0" applyFont="1" applyFill="1" applyBorder="1" applyAlignment="1" applyProtection="1">
      <alignment horizontal="center" vertical="center" shrinkToFit="1"/>
      <protection hidden="1" locked="0"/>
    </xf>
    <xf numFmtId="0" fontId="21" fillId="0" borderId="0" xfId="0" applyFont="1" applyAlignment="1">
      <alignment horizontal="left" vertical="center" shrinkToFit="1"/>
    </xf>
    <xf numFmtId="0" fontId="21" fillId="0" borderId="40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12" fillId="35" borderId="42" xfId="0" applyFont="1" applyFill="1" applyBorder="1" applyAlignment="1" applyProtection="1">
      <alignment horizontal="center" vertical="center"/>
      <protection hidden="1"/>
    </xf>
    <xf numFmtId="0" fontId="12" fillId="35" borderId="43" xfId="0" applyFont="1" applyFill="1" applyBorder="1" applyAlignment="1" applyProtection="1">
      <alignment horizontal="center" vertical="center"/>
      <protection hidden="1"/>
    </xf>
    <xf numFmtId="0" fontId="12" fillId="35" borderId="44" xfId="0" applyFont="1" applyFill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left" vertical="center"/>
      <protection hidden="1"/>
    </xf>
    <xf numFmtId="0" fontId="18" fillId="35" borderId="27" xfId="0" applyFont="1" applyFill="1" applyBorder="1" applyAlignment="1" applyProtection="1">
      <alignment horizontal="left" vertical="center"/>
      <protection hidden="1"/>
    </xf>
    <xf numFmtId="0" fontId="31" fillId="43" borderId="45" xfId="0" applyFont="1" applyFill="1" applyBorder="1" applyAlignment="1" applyProtection="1">
      <alignment horizontal="center" vertical="center" shrinkToFit="1"/>
      <protection hidden="1"/>
    </xf>
    <xf numFmtId="0" fontId="31" fillId="43" borderId="46" xfId="0" applyFont="1" applyFill="1" applyBorder="1" applyAlignment="1" applyProtection="1">
      <alignment horizontal="center" vertical="center" shrinkToFit="1"/>
      <protection hidden="1"/>
    </xf>
    <xf numFmtId="0" fontId="31" fillId="43" borderId="47" xfId="0" applyFont="1" applyFill="1" applyBorder="1" applyAlignment="1" applyProtection="1">
      <alignment horizontal="center" vertical="center" shrinkToFit="1"/>
      <protection hidden="1"/>
    </xf>
    <xf numFmtId="176" fontId="33" fillId="35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35" borderId="0" xfId="0" applyFont="1" applyFill="1" applyBorder="1" applyAlignment="1" applyProtection="1">
      <alignment horizontal="center" vertical="center"/>
      <protection hidden="1"/>
    </xf>
    <xf numFmtId="0" fontId="43" fillId="3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right" vertical="center" textRotation="255" wrapText="1"/>
      <protection hidden="1"/>
    </xf>
    <xf numFmtId="0" fontId="0" fillId="0" borderId="0" xfId="0" applyFont="1" applyAlignment="1" applyProtection="1">
      <alignment horizontal="right" vertical="center" textRotation="255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76" fontId="33" fillId="35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 textRotation="255"/>
      <protection hidden="1"/>
    </xf>
    <xf numFmtId="0" fontId="0" fillId="0" borderId="0" xfId="0" applyAlignment="1" applyProtection="1">
      <alignment horizontal="right" vertical="center" textRotation="255"/>
      <protection hidden="1"/>
    </xf>
    <xf numFmtId="0" fontId="30" fillId="43" borderId="45" xfId="0" applyFont="1" applyFill="1" applyBorder="1" applyAlignment="1" applyProtection="1">
      <alignment horizontal="center" vertical="center" shrinkToFit="1"/>
      <protection hidden="1"/>
    </xf>
    <xf numFmtId="0" fontId="30" fillId="43" borderId="46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8" fillId="35" borderId="48" xfId="0" applyFont="1" applyFill="1" applyBorder="1" applyAlignment="1" applyProtection="1">
      <alignment horizontal="left" vertical="center"/>
      <protection hidden="1"/>
    </xf>
    <xf numFmtId="0" fontId="42" fillId="35" borderId="0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Border="1" applyAlignment="1" applyProtection="1">
      <alignment horizontal="center" vertical="center"/>
      <protection hidden="1"/>
    </xf>
    <xf numFmtId="0" fontId="33" fillId="35" borderId="28" xfId="0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Border="1" applyAlignment="1" applyProtection="1">
      <alignment horizontal="center" vertical="center" shrinkToFit="1"/>
      <protection hidden="1"/>
    </xf>
    <xf numFmtId="0" fontId="30" fillId="43" borderId="47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top" shrinkToFit="1"/>
      <protection hidden="1"/>
    </xf>
    <xf numFmtId="0" fontId="0" fillId="0" borderId="40" xfId="0" applyFont="1" applyBorder="1" applyAlignment="1" applyProtection="1">
      <alignment horizontal="left" vertical="top" shrinkToFit="1"/>
      <protection hidden="1"/>
    </xf>
    <xf numFmtId="0" fontId="41" fillId="0" borderId="0" xfId="0" applyFont="1" applyAlignment="1" applyProtection="1">
      <alignment horizontal="right" vertical="center" textRotation="255" wrapText="1"/>
      <protection hidden="1"/>
    </xf>
    <xf numFmtId="176" fontId="33" fillId="35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38" fillId="35" borderId="0" xfId="0" applyFont="1" applyFill="1" applyBorder="1" applyAlignment="1" applyProtection="1">
      <alignment horizontal="left" vertical="center"/>
      <protection hidden="1"/>
    </xf>
    <xf numFmtId="0" fontId="38" fillId="35" borderId="27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276225</xdr:rowOff>
    </xdr:from>
    <xdr:to>
      <xdr:col>14</xdr:col>
      <xdr:colOff>523875</xdr:colOff>
      <xdr:row>20</xdr:row>
      <xdr:rowOff>371475</xdr:rowOff>
    </xdr:to>
    <xdr:grpSp>
      <xdr:nvGrpSpPr>
        <xdr:cNvPr id="1" name="Group 1"/>
        <xdr:cNvGrpSpPr>
          <a:grpSpLocks/>
        </xdr:cNvGrpSpPr>
      </xdr:nvGrpSpPr>
      <xdr:grpSpPr>
        <a:xfrm>
          <a:off x="590550" y="5895975"/>
          <a:ext cx="8105775" cy="1885950"/>
          <a:chOff x="102" y="454"/>
          <a:chExt cx="818" cy="1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2" y="529"/>
            <a:ext cx="818" cy="1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421" y="454"/>
            <a:ext cx="179" cy="49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32004" rIns="45720" bIns="32004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警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告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文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1" y="503"/>
            <a:ext cx="0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21</xdr:row>
      <xdr:rowOff>209550</xdr:rowOff>
    </xdr:from>
    <xdr:to>
      <xdr:col>12</xdr:col>
      <xdr:colOff>752475</xdr:colOff>
      <xdr:row>27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" y="8067675"/>
          <a:ext cx="5191125" cy="26860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全画面を表示して利用すると使いやすいです。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全画面表示を元に戻す方法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２．画面の何も無い場所で右クリック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を閉じる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219075</xdr:colOff>
      <xdr:row>0</xdr:row>
      <xdr:rowOff>276225</xdr:rowOff>
    </xdr:from>
    <xdr:to>
      <xdr:col>15</xdr:col>
      <xdr:colOff>28575</xdr:colOff>
      <xdr:row>2</xdr:row>
      <xdr:rowOff>209550</xdr:rowOff>
    </xdr:to>
    <xdr:grpSp>
      <xdr:nvGrpSpPr>
        <xdr:cNvPr id="6" name="Group 10"/>
        <xdr:cNvGrpSpPr>
          <a:grpSpLocks/>
        </xdr:cNvGrpSpPr>
      </xdr:nvGrpSpPr>
      <xdr:grpSpPr>
        <a:xfrm>
          <a:off x="8391525" y="276225"/>
          <a:ext cx="923925" cy="819150"/>
          <a:chOff x="864" y="79"/>
          <a:chExt cx="86" cy="75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68" y="79"/>
            <a:ext cx="75" cy="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873" y="110"/>
            <a:ext cx="66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64" y="106"/>
            <a:ext cx="8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09. 04. 01
</a:t>
            </a:r>
          </a:p>
        </xdr:txBody>
      </xdr:sp>
    </xdr:grpSp>
    <xdr:clientData/>
  </xdr:twoCellAnchor>
  <xdr:twoCellAnchor>
    <xdr:from>
      <xdr:col>0</xdr:col>
      <xdr:colOff>304800</xdr:colOff>
      <xdr:row>27</xdr:row>
      <xdr:rowOff>314325</xdr:rowOff>
    </xdr:from>
    <xdr:to>
      <xdr:col>14</xdr:col>
      <xdr:colOff>762000</xdr:colOff>
      <xdr:row>36</xdr:row>
      <xdr:rowOff>419100</xdr:rowOff>
    </xdr:to>
    <xdr:grpSp>
      <xdr:nvGrpSpPr>
        <xdr:cNvPr id="10" name="Group 15"/>
        <xdr:cNvGrpSpPr>
          <a:grpSpLocks/>
        </xdr:cNvGrpSpPr>
      </xdr:nvGrpSpPr>
      <xdr:grpSpPr>
        <a:xfrm>
          <a:off x="304800" y="10858500"/>
          <a:ext cx="8629650" cy="4133850"/>
          <a:chOff x="51" y="1160"/>
          <a:chExt cx="906" cy="434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51" y="1160"/>
            <a:ext cx="906" cy="4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わ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り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ん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÷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題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り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ここの２ヶ所に数字を入れると、右隣に掛け算の結果が表示されますので、問題作りの参考にして下さい。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             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→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÷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pic>
        <xdr:nvPicPr>
          <xdr:cNvPr id="12" name="Picture 12" descr="けいさん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78" y="1231"/>
            <a:ext cx="627" cy="1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Oval 13"/>
          <xdr:cNvSpPr>
            <a:spLocks/>
          </xdr:cNvSpPr>
        </xdr:nvSpPr>
        <xdr:spPr>
          <a:xfrm>
            <a:off x="249" y="1295"/>
            <a:ext cx="138" cy="7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18" y="1370"/>
            <a:ext cx="0" cy="13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38100</xdr:rowOff>
    </xdr:from>
    <xdr:to>
      <xdr:col>15</xdr:col>
      <xdr:colOff>9525</xdr:colOff>
      <xdr:row>1</xdr:row>
      <xdr:rowOff>295275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162300" y="495300"/>
          <a:ext cx="2324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</xdr:row>
      <xdr:rowOff>38100</xdr:rowOff>
    </xdr:from>
    <xdr:to>
      <xdr:col>15</xdr:col>
      <xdr:colOff>38100</xdr:colOff>
      <xdr:row>1</xdr:row>
      <xdr:rowOff>257175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314700" y="495300"/>
          <a:ext cx="2247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問題の数字は入れ替えることができます。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</xdr:row>
      <xdr:rowOff>28575</xdr:rowOff>
    </xdr:from>
    <xdr:to>
      <xdr:col>18</xdr:col>
      <xdr:colOff>209550</xdr:colOff>
      <xdr:row>1</xdr:row>
      <xdr:rowOff>171450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686175" y="485775"/>
          <a:ext cx="2305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問題の数字は入れ替えることができます。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</xdr:row>
      <xdr:rowOff>47625</xdr:rowOff>
    </xdr:from>
    <xdr:to>
      <xdr:col>20</xdr:col>
      <xdr:colOff>180975</xdr:colOff>
      <xdr:row>1</xdr:row>
      <xdr:rowOff>200025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200400" y="514350"/>
          <a:ext cx="2352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70"/>
  <sheetViews>
    <sheetView showGridLines="0" showRowColHeaders="0" zoomScalePageLayoutView="0" workbookViewId="0" topLeftCell="A1">
      <selection activeCell="R70" sqref="R70"/>
    </sheetView>
  </sheetViews>
  <sheetFormatPr defaultColWidth="12.625" defaultRowHeight="35.25" customHeight="1"/>
  <cols>
    <col min="1" max="1" width="6.125" style="1" customWidth="1"/>
    <col min="2" max="2" width="7.125" style="0" customWidth="1"/>
    <col min="3" max="3" width="2.25390625" style="0" customWidth="1"/>
    <col min="4" max="4" width="7.125" style="0" customWidth="1"/>
    <col min="5" max="5" width="2.25390625" style="0" customWidth="1"/>
    <col min="6" max="6" width="7.125" style="0" customWidth="1"/>
    <col min="7" max="7" width="2.25390625" style="0" customWidth="1"/>
    <col min="8" max="8" width="7.125" style="0" customWidth="1"/>
    <col min="9" max="9" width="8.25390625" style="0" customWidth="1"/>
    <col min="10" max="10" width="10.25390625" style="0" customWidth="1"/>
    <col min="11" max="11" width="12.125" style="0" customWidth="1"/>
    <col min="12" max="14" width="11.75390625" style="0" customWidth="1"/>
    <col min="15" max="15" width="14.625" style="0" customWidth="1"/>
    <col min="16" max="18" width="11.75390625" style="0" customWidth="1"/>
  </cols>
  <sheetData>
    <row r="1" spans="2:17" ht="58.5" customHeight="1">
      <c r="B1" s="213" t="s">
        <v>37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6"/>
      <c r="Q1" s="6"/>
    </row>
    <row r="2" ht="11.25" customHeight="1" thickBot="1"/>
    <row r="3" spans="1:21" ht="35.25" customHeight="1" thickBot="1">
      <c r="A3" s="2" t="s">
        <v>27</v>
      </c>
      <c r="B3" s="173">
        <v>4</v>
      </c>
      <c r="C3" s="151"/>
      <c r="D3" s="178">
        <v>5</v>
      </c>
      <c r="E3" s="150"/>
      <c r="F3" s="160">
        <v>3</v>
      </c>
      <c r="G3" s="174"/>
      <c r="H3" s="5">
        <v>5</v>
      </c>
      <c r="I3" s="204" t="s">
        <v>24</v>
      </c>
      <c r="J3" s="205"/>
      <c r="K3" s="205"/>
      <c r="L3" s="205"/>
      <c r="M3" s="205"/>
      <c r="N3" s="205"/>
      <c r="O3" s="205"/>
      <c r="P3" s="4"/>
      <c r="Q3" s="4"/>
      <c r="R3" s="4"/>
      <c r="S3" s="4"/>
      <c r="T3" s="4"/>
      <c r="U3" s="4"/>
    </row>
    <row r="4" spans="7:8" ht="21.75" customHeight="1" thickBot="1">
      <c r="G4" s="176"/>
      <c r="H4" s="176"/>
    </row>
    <row r="5" spans="1:17" ht="35.25" customHeight="1" thickBot="1">
      <c r="A5" s="2" t="s">
        <v>28</v>
      </c>
      <c r="B5" s="217" t="s">
        <v>36</v>
      </c>
      <c r="C5" s="218"/>
      <c r="D5" s="218"/>
      <c r="E5" s="163"/>
      <c r="F5" s="169"/>
      <c r="G5" s="175"/>
      <c r="H5" s="206" t="s">
        <v>38</v>
      </c>
      <c r="I5" s="206"/>
      <c r="J5" s="206"/>
      <c r="K5" s="206"/>
      <c r="L5" s="206"/>
      <c r="M5" s="206"/>
      <c r="N5" s="206"/>
      <c r="O5" s="206"/>
      <c r="P5" s="3"/>
      <c r="Q5" s="3"/>
    </row>
    <row r="6" ht="21" customHeight="1" thickBot="1"/>
    <row r="7" spans="1:17" ht="35.25" customHeight="1" thickBot="1">
      <c r="A7" s="2" t="s">
        <v>29</v>
      </c>
      <c r="B7" s="202" t="s">
        <v>33</v>
      </c>
      <c r="C7" s="202"/>
      <c r="D7" s="202"/>
      <c r="E7" s="202"/>
      <c r="F7" s="202"/>
      <c r="G7" s="202"/>
      <c r="H7" s="203"/>
      <c r="I7" s="5">
        <v>5</v>
      </c>
      <c r="J7" s="204" t="s">
        <v>26</v>
      </c>
      <c r="K7" s="205"/>
      <c r="L7" s="205"/>
      <c r="M7" s="205"/>
      <c r="N7" s="205"/>
      <c r="O7" s="205"/>
      <c r="P7" s="3"/>
      <c r="Q7" s="3"/>
    </row>
    <row r="8" spans="2:16" ht="33" customHeight="1">
      <c r="B8" s="214" t="s">
        <v>25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3"/>
    </row>
    <row r="9" ht="11.25" customHeight="1"/>
    <row r="10" spans="1:17" ht="35.25" customHeight="1">
      <c r="A10" s="2" t="s">
        <v>21</v>
      </c>
      <c r="B10" s="215" t="s">
        <v>31</v>
      </c>
      <c r="C10" s="215"/>
      <c r="D10" s="215"/>
      <c r="E10" s="215"/>
      <c r="F10" s="215"/>
      <c r="G10" s="216"/>
      <c r="H10" s="216"/>
      <c r="I10" s="216"/>
      <c r="J10" s="216"/>
      <c r="K10" s="216"/>
      <c r="L10" s="216"/>
      <c r="M10" s="216"/>
      <c r="N10" s="216"/>
      <c r="O10" s="216"/>
      <c r="P10" s="3"/>
      <c r="Q10" s="3"/>
    </row>
    <row r="11" ht="14.25" customHeight="1"/>
    <row r="12" spans="1:17" ht="35.25" customHeight="1">
      <c r="A12" s="2" t="s">
        <v>22</v>
      </c>
      <c r="B12" s="209" t="s">
        <v>32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3"/>
      <c r="Q12" s="3"/>
    </row>
    <row r="13" ht="17.25" customHeight="1" thickBot="1"/>
    <row r="14" spans="1:21" ht="35.25" customHeight="1" thickBot="1">
      <c r="A14" s="2" t="s">
        <v>23</v>
      </c>
      <c r="B14" s="173"/>
      <c r="C14" s="151"/>
      <c r="D14" s="178"/>
      <c r="E14" s="150"/>
      <c r="F14" s="160"/>
      <c r="G14" s="177"/>
      <c r="H14" s="5"/>
      <c r="I14" s="207" t="s">
        <v>30</v>
      </c>
      <c r="J14" s="208"/>
      <c r="K14" s="208"/>
      <c r="L14" s="208"/>
      <c r="M14" s="208"/>
      <c r="N14" s="208"/>
      <c r="O14" s="208"/>
      <c r="P14" s="4"/>
      <c r="Q14" s="4"/>
      <c r="R14" s="4"/>
      <c r="S14" s="4"/>
      <c r="T14" s="4"/>
      <c r="U14" s="4"/>
    </row>
    <row r="15" spans="2:15" ht="31.5" customHeight="1">
      <c r="B15" s="211" t="s">
        <v>5</v>
      </c>
      <c r="C15" s="211"/>
      <c r="D15" s="211"/>
      <c r="E15" s="211"/>
      <c r="F15" s="211"/>
      <c r="G15" s="212"/>
      <c r="H15" s="212"/>
      <c r="I15" s="212"/>
      <c r="J15" s="212"/>
      <c r="K15" s="212"/>
      <c r="L15" s="212"/>
      <c r="M15" s="212"/>
      <c r="N15" s="212"/>
      <c r="O15" s="212"/>
    </row>
    <row r="16" ht="11.25" customHeight="1"/>
    <row r="17" spans="1:17" ht="35.25" customHeight="1">
      <c r="A17" s="2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3"/>
      <c r="Q17" s="3"/>
    </row>
    <row r="70" spans="1:32" ht="111" customHeight="1">
      <c r="A70" s="210" t="s">
        <v>39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</row>
  </sheetData>
  <sheetProtection password="CC3D" sheet="1" objects="1" scenarios="1"/>
  <mergeCells count="13">
    <mergeCell ref="B1:O1"/>
    <mergeCell ref="B8:O8"/>
    <mergeCell ref="B10:O10"/>
    <mergeCell ref="B5:D5"/>
    <mergeCell ref="J7:O7"/>
    <mergeCell ref="B7:H7"/>
    <mergeCell ref="I3:O3"/>
    <mergeCell ref="H5:O5"/>
    <mergeCell ref="I14:O14"/>
    <mergeCell ref="B12:O12"/>
    <mergeCell ref="A70:O70"/>
    <mergeCell ref="B17:O17"/>
    <mergeCell ref="B15:O15"/>
  </mergeCells>
  <printOptions horizontalCentered="1"/>
  <pageMargins left="0.7874015748031497" right="0.7874015748031497" top="0.11811023622047245" bottom="0.1968503937007874" header="0.3937007874015748" footer="0.11811023622047245"/>
  <pageSetup orientation="landscape" paperSize="9" r:id="rId2"/>
  <headerFooter alignWithMargins="0">
    <oddFooter>&amp;C&amp;9&amp;P ／ &amp;N&amp;R&amp;9製作者 ： 並木 元義</oddFooter>
  </headerFooter>
  <ignoredErrors>
    <ignoredError sqref="A12 A10 A14 A3 A5 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H120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K120" sqref="AK120"/>
    </sheetView>
  </sheetViews>
  <sheetFormatPr defaultColWidth="5.25390625" defaultRowHeight="28.5" customHeight="1"/>
  <cols>
    <col min="1" max="1" width="2.625" style="7" customWidth="1"/>
    <col min="2" max="2" width="9.50390625" style="7" customWidth="1"/>
    <col min="3" max="3" width="9.375" style="10" customWidth="1"/>
    <col min="4" max="6" width="5.25390625" style="10" customWidth="1"/>
    <col min="7" max="7" width="5.25390625" style="8" customWidth="1"/>
    <col min="8" max="11" width="4.375" style="8" hidden="1" customWidth="1"/>
    <col min="12" max="12" width="9.50390625" style="20" customWidth="1"/>
    <col min="13" max="13" width="9.375" style="25" customWidth="1"/>
    <col min="14" max="16" width="5.25390625" style="10" customWidth="1"/>
    <col min="17" max="17" width="5.25390625" style="8" customWidth="1"/>
    <col min="18" max="21" width="4.375" style="8" hidden="1" customWidth="1"/>
    <col min="22" max="22" width="9.50390625" style="9" customWidth="1"/>
    <col min="23" max="23" width="9.375" style="10" customWidth="1"/>
    <col min="24" max="26" width="5.25390625" style="10" customWidth="1"/>
    <col min="27" max="27" width="6.25390625" style="8" customWidth="1"/>
    <col min="28" max="31" width="4.375" style="8" hidden="1" customWidth="1"/>
    <col min="32" max="32" width="5.25390625" style="9" customWidth="1"/>
    <col min="33" max="34" width="5.25390625" style="10" customWidth="1"/>
    <col min="35" max="16384" width="5.25390625" style="7" customWidth="1"/>
  </cols>
  <sheetData>
    <row r="1" spans="2:27" ht="36" customHeight="1">
      <c r="B1" s="235" t="s">
        <v>35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125" t="s">
        <v>20</v>
      </c>
      <c r="AA1" s="124" t="str">
        <f>TEXT(L88,"#,##,0")&amp;" 問"</f>
        <v>10 問</v>
      </c>
    </row>
    <row r="2" spans="1:31" ht="31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3"/>
      <c r="AC2" s="13"/>
      <c r="AD2" s="13"/>
      <c r="AE2" s="13"/>
    </row>
    <row r="3" spans="1:3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3"/>
      <c r="AC3" s="13"/>
      <c r="AD3" s="13"/>
      <c r="AE3" s="13"/>
    </row>
    <row r="4" spans="1:31" ht="3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3"/>
      <c r="AC4" s="13"/>
      <c r="AD4" s="13"/>
      <c r="AE4" s="13"/>
    </row>
    <row r="5" spans="8:31" ht="28.5" customHeight="1" thickBot="1">
      <c r="H5" s="42"/>
      <c r="I5" s="42"/>
      <c r="J5" s="42"/>
      <c r="K5" s="42"/>
      <c r="R5" s="42"/>
      <c r="S5" s="42"/>
      <c r="T5" s="42"/>
      <c r="U5" s="42"/>
      <c r="AB5" s="42"/>
      <c r="AC5" s="42"/>
      <c r="AD5" s="42"/>
      <c r="AE5" s="42"/>
    </row>
    <row r="6" spans="5:31" ht="28.5" customHeight="1" thickBot="1">
      <c r="E6" s="170">
        <v>1</v>
      </c>
      <c r="F6" s="170">
        <v>2</v>
      </c>
      <c r="G6" s="49"/>
      <c r="H6" s="16"/>
      <c r="I6" s="16"/>
      <c r="J6" s="50"/>
      <c r="K6" s="51">
        <f>IF(AND(E6="",F6=""),"",(E6*10)+F6)</f>
        <v>12</v>
      </c>
      <c r="L6" s="49"/>
      <c r="M6" s="21"/>
      <c r="O6" s="170">
        <v>5</v>
      </c>
      <c r="P6" s="170">
        <v>3</v>
      </c>
      <c r="Q6" s="49"/>
      <c r="R6" s="16"/>
      <c r="S6" s="16"/>
      <c r="T6" s="50"/>
      <c r="U6" s="51">
        <f>IF(AND(O6="",P6=""),"",(O6*10)+P6)</f>
        <v>53</v>
      </c>
      <c r="Y6" s="170">
        <v>8</v>
      </c>
      <c r="Z6" s="170">
        <v>7</v>
      </c>
      <c r="AA6" s="49"/>
      <c r="AB6" s="16"/>
      <c r="AC6" s="16"/>
      <c r="AD6" s="50"/>
      <c r="AE6" s="51">
        <f>IF(AND(Y6="",Z6=""),"",(Y6*10)+Z6)</f>
        <v>87</v>
      </c>
    </row>
    <row r="7" spans="4:31" ht="29.25" customHeight="1" thickBot="1">
      <c r="D7" s="134" t="s">
        <v>6</v>
      </c>
      <c r="E7" s="170">
        <v>1</v>
      </c>
      <c r="F7" s="170">
        <v>5</v>
      </c>
      <c r="G7" s="21"/>
      <c r="H7" s="16"/>
      <c r="I7" s="16"/>
      <c r="J7" s="50"/>
      <c r="K7" s="51">
        <f>IF(AND(E7="",F7=""),"",(E7*10)+F7)</f>
        <v>15</v>
      </c>
      <c r="L7" s="21"/>
      <c r="M7" s="21"/>
      <c r="N7" s="134" t="s">
        <v>6</v>
      </c>
      <c r="O7" s="170">
        <v>6</v>
      </c>
      <c r="P7" s="170">
        <v>2</v>
      </c>
      <c r="Q7" s="21"/>
      <c r="R7" s="16"/>
      <c r="S7" s="16"/>
      <c r="T7" s="50"/>
      <c r="U7" s="51">
        <f>IF(AND(O7="",P7=""),"",(O7*10)+P7)</f>
        <v>62</v>
      </c>
      <c r="X7" s="134" t="s">
        <v>6</v>
      </c>
      <c r="Y7" s="170">
        <v>7</v>
      </c>
      <c r="Z7" s="170">
        <v>5</v>
      </c>
      <c r="AA7" s="21"/>
      <c r="AB7" s="16"/>
      <c r="AC7" s="16"/>
      <c r="AD7" s="50"/>
      <c r="AE7" s="51">
        <f>IF(AND(Y7="",Z7=""),"",(Y7*10)+Z7)</f>
        <v>75</v>
      </c>
    </row>
    <row r="8" spans="7:31" ht="3" customHeight="1">
      <c r="G8" s="15"/>
      <c r="H8" s="16"/>
      <c r="I8" s="16"/>
      <c r="J8" s="50"/>
      <c r="K8" s="52"/>
      <c r="L8" s="15"/>
      <c r="M8" s="21"/>
      <c r="Q8" s="15"/>
      <c r="R8" s="16"/>
      <c r="S8" s="16"/>
      <c r="T8" s="50"/>
      <c r="U8" s="52"/>
      <c r="AA8" s="15"/>
      <c r="AB8" s="16"/>
      <c r="AC8" s="16"/>
      <c r="AD8" s="50"/>
      <c r="AE8" s="52"/>
    </row>
    <row r="9" spans="4:31" ht="1.5" customHeight="1">
      <c r="D9" s="17"/>
      <c r="E9" s="17"/>
      <c r="F9" s="17"/>
      <c r="G9" s="15"/>
      <c r="H9" s="16"/>
      <c r="I9" s="16"/>
      <c r="J9" s="50"/>
      <c r="K9" s="53"/>
      <c r="L9" s="15"/>
      <c r="M9" s="21"/>
      <c r="N9" s="17"/>
      <c r="O9" s="17"/>
      <c r="P9" s="17"/>
      <c r="Q9" s="15"/>
      <c r="R9" s="16"/>
      <c r="S9" s="16"/>
      <c r="T9" s="50"/>
      <c r="U9" s="53"/>
      <c r="X9" s="17"/>
      <c r="Y9" s="17"/>
      <c r="Z9" s="17"/>
      <c r="AA9" s="15"/>
      <c r="AB9" s="16"/>
      <c r="AC9" s="16"/>
      <c r="AD9" s="50"/>
      <c r="AE9" s="53"/>
    </row>
    <row r="10" spans="7:31" ht="3" customHeight="1" thickBot="1">
      <c r="G10" s="15"/>
      <c r="H10" s="16"/>
      <c r="I10" s="16"/>
      <c r="J10" s="50"/>
      <c r="K10" s="54"/>
      <c r="L10" s="15"/>
      <c r="M10" s="21"/>
      <c r="Q10" s="15"/>
      <c r="R10" s="16"/>
      <c r="S10" s="16"/>
      <c r="T10" s="50"/>
      <c r="U10" s="54"/>
      <c r="AA10" s="15"/>
      <c r="AB10" s="16"/>
      <c r="AC10" s="16"/>
      <c r="AD10" s="50"/>
      <c r="AE10" s="54"/>
    </row>
    <row r="11" spans="2:31" ht="28.5" customHeight="1" thickBot="1">
      <c r="B11" s="55"/>
      <c r="C11" s="56"/>
      <c r="D11" s="171"/>
      <c r="E11" s="171"/>
      <c r="F11" s="172"/>
      <c r="G11" s="21"/>
      <c r="H11" s="155">
        <f>IF(AND(D16="",E16="",F16=""),"",(D16*100)+(E16*10)+F16)</f>
      </c>
      <c r="I11" s="16"/>
      <c r="J11" s="50"/>
      <c r="K11" s="156">
        <f>IF(OR(K6="",K7=""),"",K6+K7)</f>
        <v>27</v>
      </c>
      <c r="L11" s="21"/>
      <c r="M11" s="21"/>
      <c r="N11" s="171"/>
      <c r="O11" s="171"/>
      <c r="P11" s="172"/>
      <c r="Q11" s="21"/>
      <c r="R11" s="155">
        <f>IF(AND(N16="",O16="",P16=""),"",(N16*100)+(O16*10)+P16)</f>
      </c>
      <c r="S11" s="16"/>
      <c r="T11" s="50"/>
      <c r="U11" s="99">
        <f>IF(OR(U6="",U7=""),"",U6+U7)</f>
        <v>115</v>
      </c>
      <c r="X11" s="171"/>
      <c r="Y11" s="171"/>
      <c r="Z11" s="172"/>
      <c r="AA11" s="21"/>
      <c r="AB11" s="155">
        <f>IF(AND(X16="",Y16="",Z16=""),"",(X16*100)+(Y16*10)+Z16)</f>
      </c>
      <c r="AC11" s="16"/>
      <c r="AD11" s="50"/>
      <c r="AE11" s="99">
        <f>IF(OR(AE6="",AE7=""),"",AE6+AE7)</f>
        <v>162</v>
      </c>
    </row>
    <row r="12" spans="2:31" ht="28.5" customHeight="1" thickBot="1">
      <c r="B12" s="55"/>
      <c r="C12" s="56"/>
      <c r="D12" s="161"/>
      <c r="E12" s="161"/>
      <c r="F12" s="161"/>
      <c r="G12" s="21"/>
      <c r="H12" s="157">
        <f>COUNTBLANK(D16:F16)</f>
        <v>3</v>
      </c>
      <c r="I12" s="16"/>
      <c r="J12" s="16"/>
      <c r="K12" s="158">
        <f>COUNTBLANK(I16:K16)</f>
        <v>1</v>
      </c>
      <c r="L12" s="21"/>
      <c r="M12" s="21"/>
      <c r="N12" s="161"/>
      <c r="O12" s="161"/>
      <c r="P12" s="161"/>
      <c r="Q12" s="21"/>
      <c r="R12" s="157">
        <f>COUNTBLANK(N16:P16)</f>
        <v>3</v>
      </c>
      <c r="S12" s="16"/>
      <c r="T12" s="16"/>
      <c r="U12" s="158">
        <f>COUNTBLANK(S16:U16)</f>
        <v>0</v>
      </c>
      <c r="X12" s="161"/>
      <c r="Y12" s="161"/>
      <c r="Z12" s="161"/>
      <c r="AA12" s="21"/>
      <c r="AB12" s="157">
        <f>COUNTBLANK(X16:Z16)</f>
        <v>3</v>
      </c>
      <c r="AC12" s="16"/>
      <c r="AD12" s="16"/>
      <c r="AE12" s="158">
        <f>COUNTBLANK(AC16:AE16)</f>
        <v>0</v>
      </c>
    </row>
    <row r="13" spans="3:34" s="58" customFormat="1" ht="3" customHeight="1">
      <c r="C13" s="59"/>
      <c r="D13" s="60"/>
      <c r="E13" s="60"/>
      <c r="F13" s="57"/>
      <c r="G13" s="49"/>
      <c r="H13" s="16"/>
      <c r="I13" s="16"/>
      <c r="J13" s="16"/>
      <c r="K13" s="16"/>
      <c r="L13" s="49"/>
      <c r="M13" s="62"/>
      <c r="N13" s="60"/>
      <c r="O13" s="60"/>
      <c r="P13" s="57"/>
      <c r="Q13" s="49"/>
      <c r="R13" s="16"/>
      <c r="S13" s="16"/>
      <c r="T13" s="16"/>
      <c r="U13" s="61"/>
      <c r="V13" s="9"/>
      <c r="W13" s="62"/>
      <c r="X13" s="60"/>
      <c r="Y13" s="60"/>
      <c r="Z13" s="57"/>
      <c r="AA13" s="49"/>
      <c r="AB13" s="16"/>
      <c r="AC13" s="16"/>
      <c r="AD13" s="16"/>
      <c r="AE13" s="61"/>
      <c r="AF13" s="9"/>
      <c r="AG13" s="63"/>
      <c r="AH13" s="63"/>
    </row>
    <row r="14" spans="3:34" s="58" customFormat="1" ht="1.5" customHeight="1">
      <c r="C14" s="59"/>
      <c r="D14" s="64"/>
      <c r="E14" s="64"/>
      <c r="F14" s="64"/>
      <c r="G14" s="49"/>
      <c r="H14" s="16"/>
      <c r="I14" s="16"/>
      <c r="J14" s="16"/>
      <c r="K14" s="16"/>
      <c r="L14" s="49"/>
      <c r="M14" s="62"/>
      <c r="N14" s="64"/>
      <c r="O14" s="64"/>
      <c r="P14" s="64"/>
      <c r="Q14" s="49"/>
      <c r="R14" s="16"/>
      <c r="S14" s="16"/>
      <c r="T14" s="16"/>
      <c r="U14" s="16"/>
      <c r="V14" s="9"/>
      <c r="W14" s="62"/>
      <c r="X14" s="64"/>
      <c r="Y14" s="64"/>
      <c r="Z14" s="64"/>
      <c r="AA14" s="49"/>
      <c r="AB14" s="16"/>
      <c r="AC14" s="16"/>
      <c r="AD14" s="16"/>
      <c r="AE14" s="16"/>
      <c r="AF14" s="9"/>
      <c r="AG14" s="63"/>
      <c r="AH14" s="63"/>
    </row>
    <row r="15" spans="3:34" s="58" customFormat="1" ht="3" customHeight="1" thickBot="1">
      <c r="C15" s="59"/>
      <c r="D15" s="57"/>
      <c r="E15" s="57"/>
      <c r="F15" s="57"/>
      <c r="G15" s="49"/>
      <c r="H15" s="16"/>
      <c r="I15" s="16"/>
      <c r="J15" s="16"/>
      <c r="K15" s="16"/>
      <c r="L15" s="49"/>
      <c r="M15" s="62"/>
      <c r="N15" s="57"/>
      <c r="O15" s="57"/>
      <c r="P15" s="57"/>
      <c r="Q15" s="49"/>
      <c r="R15" s="16"/>
      <c r="S15" s="65"/>
      <c r="T15" s="65"/>
      <c r="U15" s="65"/>
      <c r="V15" s="9"/>
      <c r="W15" s="62"/>
      <c r="X15" s="57"/>
      <c r="Y15" s="57"/>
      <c r="Z15" s="57"/>
      <c r="AA15" s="49"/>
      <c r="AB15" s="16"/>
      <c r="AC15" s="65"/>
      <c r="AD15" s="65"/>
      <c r="AE15" s="65"/>
      <c r="AF15" s="9"/>
      <c r="AG15" s="63"/>
      <c r="AH15" s="63"/>
    </row>
    <row r="16" spans="2:31" ht="28.5" customHeight="1" thickBot="1">
      <c r="B16" s="231" t="s">
        <v>18</v>
      </c>
      <c r="C16" s="232"/>
      <c r="D16" s="180"/>
      <c r="E16" s="180"/>
      <c r="F16" s="180"/>
      <c r="H16" s="50">
        <f>IF(OR(K11="",K11&lt;1000),"",FLOOR(K11/1000,1))</f>
      </c>
      <c r="I16" s="66">
        <f>IF(OR(K11="",K11&lt;100),"",FLOOR((K11-(FLOOR(K11/1000,1)*1000))/100,1))</f>
      </c>
      <c r="J16" s="66">
        <f>IF(OR(K11="",K11&lt;10),"",FLOOR((K11-(FLOOR(K11/1000,1)*1000+FLOOR((K11-(FLOOR(K11/1000,1)*1000))/100,1)*100))/10,1))</f>
        <v>2</v>
      </c>
      <c r="K16" s="66">
        <f>IF(K11="","",IF(K11&lt;10,K11,K11-(FLOOR(K11/1000,1)*1000+FLOOR((K11-(FLOOR(K11/1000,1)*1000))/100,1)*100+FLOOR((K11-(FLOOR(K11/1000,1)*1000+FLOOR((K11-(FLOOR(K11/1000,1)*1000))/100,1)*100))/10,1)*10)))</f>
        <v>7</v>
      </c>
      <c r="L16" s="231" t="s">
        <v>18</v>
      </c>
      <c r="M16" s="232"/>
      <c r="N16" s="180"/>
      <c r="O16" s="180"/>
      <c r="P16" s="180"/>
      <c r="R16" s="50">
        <f>IF(OR(U11="",U11&lt;1000),"",FLOOR(U11/1000,1))</f>
      </c>
      <c r="S16" s="66">
        <f>IF(OR(U11="",U11&lt;100),"",FLOOR((U11-(FLOOR(U11/1000,1)*1000))/100,1))</f>
        <v>1</v>
      </c>
      <c r="T16" s="66">
        <f>IF(OR(U11="",U11&lt;10),"",FLOOR((U11-(FLOOR(U11/1000,1)*1000+FLOOR((U11-(FLOOR(U11/1000,1)*1000))/100,1)*100))/10,1))</f>
        <v>1</v>
      </c>
      <c r="U16" s="66">
        <f>IF(U11="","",IF(U11&lt;10,U11,U11-(FLOOR(U11/1000,1)*1000+FLOOR((U11-(FLOOR(U11/1000,1)*1000))/100,1)*100+FLOOR((U11-(FLOOR(U11/1000,1)*1000+FLOOR((U11-(FLOOR(U11/1000,1)*1000))/100,1)*100))/10,1)*10)))</f>
        <v>5</v>
      </c>
      <c r="V16" s="231" t="s">
        <v>18</v>
      </c>
      <c r="W16" s="232"/>
      <c r="X16" s="180"/>
      <c r="Y16" s="180"/>
      <c r="Z16" s="180"/>
      <c r="AB16" s="50">
        <f>IF(OR(AE11="",AE11&lt;1000),"",FLOOR(AE11/1000,1))</f>
      </c>
      <c r="AC16" s="66">
        <f>IF(OR(AE11="",AE11&lt;100),"",FLOOR((AE11-(FLOOR(AE11/1000,1)*1000))/100,1))</f>
        <v>1</v>
      </c>
      <c r="AD16" s="66">
        <f>IF(OR(AE11="",AE11&lt;10),"",FLOOR((AE11-(FLOOR(AE11/1000,1)*1000+FLOOR((AE11-(FLOOR(AE11/1000,1)*1000))/100,1)*100))/10,1))</f>
        <v>6</v>
      </c>
      <c r="AE16" s="66">
        <f>IF(AE11="","",IF(AE11&lt;10,AE11,AE11-(FLOOR(AE11/1000,1)*1000+FLOOR((AE11-(FLOOR(AE11/1000,1)*1000))/100,1)*100+FLOOR((AE11-(FLOOR(AE11/1000,1)*1000+FLOOR((AE11-(FLOOR(AE11/1000,1)*1000))/100,1)*100))/10,1)*10)))</f>
        <v>2</v>
      </c>
    </row>
    <row r="17" spans="8:31" ht="13.5" customHeight="1">
      <c r="H17" s="42"/>
      <c r="I17" s="42"/>
      <c r="J17" s="42"/>
      <c r="K17" s="42"/>
      <c r="R17" s="42"/>
      <c r="S17" s="42"/>
      <c r="T17" s="42"/>
      <c r="U17" s="42"/>
      <c r="AB17" s="42"/>
      <c r="AC17" s="42"/>
      <c r="AD17" s="42"/>
      <c r="AE17" s="42"/>
    </row>
    <row r="18" spans="3:34" s="88" customFormat="1" ht="13.5" customHeight="1" hidden="1">
      <c r="C18" s="89"/>
      <c r="D18" s="92" t="str">
        <f>IF(D16="","0",IF(D16=I16,"2","-1"))</f>
        <v>0</v>
      </c>
      <c r="E18" s="92" t="str">
        <f>IF(E16="","0",IF(E16=J16,"2","-1"))</f>
        <v>0</v>
      </c>
      <c r="F18" s="92" t="str">
        <f>IF(F16="","0",IF(F16=K16,"4","-1"))</f>
        <v>0</v>
      </c>
      <c r="G18" s="89"/>
      <c r="H18" s="89"/>
      <c r="I18" s="89"/>
      <c r="J18" s="89"/>
      <c r="K18" s="89"/>
      <c r="M18" s="91"/>
      <c r="N18" s="92" t="str">
        <f>IF(N16="","0",IF(N16=S16,"2","-1"))</f>
        <v>0</v>
      </c>
      <c r="O18" s="92" t="str">
        <f>IF(O16="","0",IF(O16=T16,"2","-1"))</f>
        <v>0</v>
      </c>
      <c r="P18" s="92" t="str">
        <f>IF(P16="","0",IF(P16=U16,"4","-1"))</f>
        <v>0</v>
      </c>
      <c r="Q18" s="89"/>
      <c r="R18" s="90"/>
      <c r="S18" s="90"/>
      <c r="T18" s="90"/>
      <c r="U18" s="90"/>
      <c r="V18" s="91"/>
      <c r="W18" s="89"/>
      <c r="X18" s="92" t="str">
        <f>IF(X16="","0",IF(X16=AC16,"2","-1"))</f>
        <v>0</v>
      </c>
      <c r="Y18" s="92" t="str">
        <f>IF(Y16="","0",IF(Y16=AD16,"2","-1"))</f>
        <v>0</v>
      </c>
      <c r="Z18" s="92" t="str">
        <f>IF(Z16="","0",IF(Z16=AE16,"4","-1"))</f>
        <v>0</v>
      </c>
      <c r="AA18" s="89"/>
      <c r="AB18" s="90"/>
      <c r="AC18" s="90"/>
      <c r="AD18" s="90"/>
      <c r="AE18" s="90"/>
      <c r="AF18" s="91"/>
      <c r="AG18" s="89"/>
      <c r="AH18" s="89"/>
    </row>
    <row r="19" spans="3:31" ht="45.75" customHeight="1">
      <c r="C19" s="233" t="s">
        <v>14</v>
      </c>
      <c r="D19" s="230">
        <f>IF(AND(D16="",E16="",F16=""),"",IF(AND(H11=K11,H12=K12,D16=I16,E16=J16,F16=K16),"◎","？"))</f>
      </c>
      <c r="E19" s="230"/>
      <c r="F19" s="230"/>
      <c r="H19" s="42"/>
      <c r="I19" s="79"/>
      <c r="J19" s="42"/>
      <c r="K19" s="42"/>
      <c r="M19" s="233" t="s">
        <v>14</v>
      </c>
      <c r="N19" s="230">
        <f>IF(AND(N16="",O16="",P16=""),"",IF(AND(R11=U11,R12=U12,N16=S16,O16=T16,P16=U16),"◎","？"))</f>
      </c>
      <c r="O19" s="230"/>
      <c r="P19" s="230"/>
      <c r="R19" s="42"/>
      <c r="S19" s="42"/>
      <c r="T19" s="42"/>
      <c r="U19" s="42"/>
      <c r="W19" s="233" t="s">
        <v>14</v>
      </c>
      <c r="X19" s="230">
        <f>IF(AND(X16="",Y16="",Z16=""),"",IF(AND(AB11=AE11,AB12=AE12,X16=AC16,Y16=AD16,Z16=AE16),"◎","？"))</f>
      </c>
      <c r="Y19" s="230"/>
      <c r="Z19" s="230"/>
      <c r="AB19" s="42"/>
      <c r="AC19" s="42"/>
      <c r="AD19" s="42"/>
      <c r="AE19" s="42"/>
    </row>
    <row r="20" spans="3:34" ht="45.75" customHeight="1">
      <c r="C20" s="234"/>
      <c r="D20" s="230"/>
      <c r="E20" s="230"/>
      <c r="F20" s="230"/>
      <c r="H20" s="42"/>
      <c r="I20" s="42"/>
      <c r="J20" s="42"/>
      <c r="K20" s="42"/>
      <c r="M20" s="234"/>
      <c r="N20" s="230"/>
      <c r="O20" s="230"/>
      <c r="P20" s="230"/>
      <c r="R20" s="42"/>
      <c r="S20" s="42"/>
      <c r="T20" s="42"/>
      <c r="U20" s="42"/>
      <c r="W20" s="234"/>
      <c r="X20" s="230"/>
      <c r="Y20" s="230"/>
      <c r="Z20" s="230"/>
      <c r="AB20" s="42"/>
      <c r="AC20" s="42"/>
      <c r="AD20" s="42"/>
      <c r="AE20" s="42"/>
      <c r="AH20" s="159"/>
    </row>
    <row r="21" spans="3:31" ht="33.75" customHeight="1">
      <c r="C21" s="115"/>
      <c r="D21" s="114"/>
      <c r="E21" s="114"/>
      <c r="F21" s="114"/>
      <c r="H21" s="42"/>
      <c r="I21" s="42"/>
      <c r="J21" s="42"/>
      <c r="K21" s="42"/>
      <c r="M21" s="115"/>
      <c r="N21" s="114"/>
      <c r="O21" s="114"/>
      <c r="P21" s="114"/>
      <c r="R21" s="42"/>
      <c r="S21" s="42"/>
      <c r="T21" s="42"/>
      <c r="U21" s="42"/>
      <c r="W21" s="115"/>
      <c r="X21" s="114"/>
      <c r="Y21" s="114"/>
      <c r="Z21" s="114"/>
      <c r="AB21" s="42"/>
      <c r="AC21" s="42"/>
      <c r="AD21" s="42"/>
      <c r="AE21" s="42"/>
    </row>
    <row r="22" spans="3:31" ht="33.75" customHeight="1">
      <c r="C22" s="115"/>
      <c r="D22" s="114"/>
      <c r="E22" s="114"/>
      <c r="F22" s="114"/>
      <c r="H22" s="42"/>
      <c r="I22" s="42"/>
      <c r="J22" s="42"/>
      <c r="K22" s="42"/>
      <c r="M22" s="115"/>
      <c r="N22" s="114"/>
      <c r="O22" s="114"/>
      <c r="P22" s="114"/>
      <c r="R22" s="42"/>
      <c r="S22" s="42"/>
      <c r="T22" s="42"/>
      <c r="U22" s="42"/>
      <c r="W22" s="115"/>
      <c r="X22" s="114"/>
      <c r="Y22" s="114"/>
      <c r="Z22" s="114"/>
      <c r="AB22" s="42"/>
      <c r="AC22" s="42"/>
      <c r="AD22" s="42"/>
      <c r="AE22" s="42"/>
    </row>
    <row r="23" spans="3:31" ht="33.75" customHeight="1">
      <c r="C23" s="115"/>
      <c r="D23" s="114"/>
      <c r="E23" s="114"/>
      <c r="F23" s="114"/>
      <c r="H23" s="42"/>
      <c r="I23" s="42"/>
      <c r="J23" s="42"/>
      <c r="K23" s="42"/>
      <c r="M23" s="115"/>
      <c r="N23" s="114"/>
      <c r="O23" s="114"/>
      <c r="P23" s="114"/>
      <c r="R23" s="42"/>
      <c r="S23" s="42"/>
      <c r="T23" s="42"/>
      <c r="U23" s="42"/>
      <c r="W23" s="115"/>
      <c r="X23" s="114"/>
      <c r="Y23" s="114"/>
      <c r="Z23" s="114"/>
      <c r="AB23" s="42"/>
      <c r="AC23" s="42"/>
      <c r="AD23" s="42"/>
      <c r="AE23" s="42"/>
    </row>
    <row r="24" spans="3:31" ht="33.75" customHeight="1">
      <c r="C24" s="115"/>
      <c r="D24" s="114"/>
      <c r="E24" s="114"/>
      <c r="F24" s="114"/>
      <c r="H24" s="42"/>
      <c r="I24" s="42"/>
      <c r="J24" s="42"/>
      <c r="K24" s="42"/>
      <c r="M24" s="115"/>
      <c r="N24" s="114"/>
      <c r="O24" s="114"/>
      <c r="P24" s="114"/>
      <c r="R24" s="42"/>
      <c r="S24" s="42"/>
      <c r="T24" s="42"/>
      <c r="U24" s="42"/>
      <c r="W24" s="115"/>
      <c r="X24" s="114"/>
      <c r="Y24" s="114"/>
      <c r="Z24" s="114"/>
      <c r="AB24" s="42"/>
      <c r="AC24" s="42"/>
      <c r="AD24" s="42"/>
      <c r="AE24" s="42"/>
    </row>
    <row r="25" ht="28.5" customHeight="1" thickBot="1"/>
    <row r="26" spans="5:31" ht="28.5" customHeight="1" thickBot="1">
      <c r="E26" s="170">
        <v>2</v>
      </c>
      <c r="F26" s="170">
        <v>4</v>
      </c>
      <c r="G26" s="49"/>
      <c r="H26" s="16"/>
      <c r="I26" s="16"/>
      <c r="J26" s="50"/>
      <c r="K26" s="51">
        <f>IF(AND(E26="",F26=""),"",(E26*10)+F26)</f>
        <v>24</v>
      </c>
      <c r="L26" s="49"/>
      <c r="M26" s="21"/>
      <c r="O26" s="170">
        <v>3</v>
      </c>
      <c r="P26" s="170">
        <v>4</v>
      </c>
      <c r="Q26" s="49"/>
      <c r="R26" s="16"/>
      <c r="S26" s="16"/>
      <c r="T26" s="50"/>
      <c r="U26" s="51">
        <f>IF(AND(O26="",P26=""),"",(O26*10)+P26)</f>
        <v>34</v>
      </c>
      <c r="Y26" s="170">
        <v>4</v>
      </c>
      <c r="Z26" s="170">
        <v>7</v>
      </c>
      <c r="AA26" s="49"/>
      <c r="AB26" s="16"/>
      <c r="AC26" s="16"/>
      <c r="AD26" s="50"/>
      <c r="AE26" s="51">
        <f>IF(AND(Y26="",Z26=""),"",(Y26*10)+Z26)</f>
        <v>47</v>
      </c>
    </row>
    <row r="27" spans="4:31" ht="29.25" customHeight="1" thickBot="1">
      <c r="D27" s="134" t="s">
        <v>6</v>
      </c>
      <c r="E27" s="170">
        <v>3</v>
      </c>
      <c r="F27" s="170">
        <v>9</v>
      </c>
      <c r="G27" s="21"/>
      <c r="H27" s="16"/>
      <c r="I27" s="16"/>
      <c r="J27" s="50"/>
      <c r="K27" s="51">
        <f>IF(AND(E27="",F27=""),"",(E27*10)+F27)</f>
        <v>39</v>
      </c>
      <c r="L27" s="21"/>
      <c r="M27" s="21"/>
      <c r="N27" s="134" t="s">
        <v>6</v>
      </c>
      <c r="O27" s="170">
        <v>4</v>
      </c>
      <c r="P27" s="170">
        <v>2</v>
      </c>
      <c r="Q27" s="21"/>
      <c r="R27" s="16"/>
      <c r="S27" s="16"/>
      <c r="T27" s="50"/>
      <c r="U27" s="51">
        <f>IF(AND(O27="",P27=""),"",(O27*10)+P27)</f>
        <v>42</v>
      </c>
      <c r="X27" s="134" t="s">
        <v>6</v>
      </c>
      <c r="Y27" s="170">
        <v>5</v>
      </c>
      <c r="Z27" s="170">
        <v>6</v>
      </c>
      <c r="AA27" s="21"/>
      <c r="AB27" s="16"/>
      <c r="AC27" s="16"/>
      <c r="AD27" s="50"/>
      <c r="AE27" s="51">
        <f>IF(AND(Y27="",Z27=""),"",(Y27*10)+Z27)</f>
        <v>56</v>
      </c>
    </row>
    <row r="28" spans="7:31" ht="3" customHeight="1">
      <c r="G28" s="15"/>
      <c r="H28" s="16"/>
      <c r="I28" s="16"/>
      <c r="J28" s="50"/>
      <c r="K28" s="52"/>
      <c r="L28" s="15"/>
      <c r="M28" s="21"/>
      <c r="Q28" s="15"/>
      <c r="R28" s="16"/>
      <c r="S28" s="16"/>
      <c r="T28" s="50"/>
      <c r="U28" s="52"/>
      <c r="AA28" s="15"/>
      <c r="AB28" s="16"/>
      <c r="AC28" s="16"/>
      <c r="AD28" s="50"/>
      <c r="AE28" s="52"/>
    </row>
    <row r="29" spans="4:31" ht="1.5" customHeight="1">
      <c r="D29" s="17"/>
      <c r="E29" s="17"/>
      <c r="F29" s="17"/>
      <c r="G29" s="15"/>
      <c r="H29" s="16"/>
      <c r="I29" s="16"/>
      <c r="J29" s="50"/>
      <c r="K29" s="53"/>
      <c r="L29" s="15"/>
      <c r="M29" s="21"/>
      <c r="N29" s="17"/>
      <c r="O29" s="17"/>
      <c r="P29" s="17"/>
      <c r="Q29" s="15"/>
      <c r="R29" s="16"/>
      <c r="S29" s="16"/>
      <c r="T29" s="50"/>
      <c r="U29" s="53"/>
      <c r="X29" s="17"/>
      <c r="Y29" s="17"/>
      <c r="Z29" s="17"/>
      <c r="AA29" s="15"/>
      <c r="AB29" s="16"/>
      <c r="AC29" s="16"/>
      <c r="AD29" s="50"/>
      <c r="AE29" s="53"/>
    </row>
    <row r="30" spans="7:31" ht="3" customHeight="1" thickBot="1">
      <c r="G30" s="15"/>
      <c r="H30" s="16"/>
      <c r="I30" s="16"/>
      <c r="J30" s="50"/>
      <c r="K30" s="54"/>
      <c r="L30" s="15"/>
      <c r="M30" s="21"/>
      <c r="Q30" s="15"/>
      <c r="R30" s="16"/>
      <c r="S30" s="16"/>
      <c r="T30" s="50"/>
      <c r="U30" s="54"/>
      <c r="AA30" s="15"/>
      <c r="AB30" s="16"/>
      <c r="AC30" s="16"/>
      <c r="AD30" s="50"/>
      <c r="AE30" s="54"/>
    </row>
    <row r="31" spans="2:31" ht="28.5" customHeight="1" thickBot="1">
      <c r="B31" s="55"/>
      <c r="C31" s="56"/>
      <c r="D31" s="171"/>
      <c r="E31" s="171"/>
      <c r="F31" s="172"/>
      <c r="G31" s="21"/>
      <c r="H31" s="155">
        <f>IF(AND(D36="",E36="",F36=""),"",(D36*100)+(E36*10)+F36)</f>
      </c>
      <c r="I31" s="16"/>
      <c r="J31" s="50"/>
      <c r="K31" s="99">
        <f>IF(OR(K26="",K27=""),"",K26+K27)</f>
        <v>63</v>
      </c>
      <c r="L31" s="21"/>
      <c r="M31" s="21"/>
      <c r="N31" s="171"/>
      <c r="O31" s="171"/>
      <c r="P31" s="172"/>
      <c r="Q31" s="21"/>
      <c r="R31" s="155">
        <f>IF(AND(N36="",O36="",P36=""),"",(N36*100)+(O36*10)+P36)</f>
      </c>
      <c r="S31" s="16"/>
      <c r="T31" s="50"/>
      <c r="U31" s="99">
        <f>IF(OR(U26="",U27=""),"",U26+U27)</f>
        <v>76</v>
      </c>
      <c r="X31" s="171"/>
      <c r="Y31" s="171"/>
      <c r="Z31" s="172"/>
      <c r="AA31" s="21"/>
      <c r="AB31" s="155">
        <f>IF(AND(X36="",Y36="",Z36=""),"",(X36*100)+(Y36*10)+Z36)</f>
      </c>
      <c r="AC31" s="16"/>
      <c r="AD31" s="50"/>
      <c r="AE31" s="99">
        <f>IF(OR(AE26="",AE27=""),"",AE26+AE27)</f>
        <v>103</v>
      </c>
    </row>
    <row r="32" spans="2:31" ht="28.5" customHeight="1" thickBot="1">
      <c r="B32" s="55"/>
      <c r="C32" s="56"/>
      <c r="D32" s="161"/>
      <c r="E32" s="161"/>
      <c r="F32" s="161"/>
      <c r="G32" s="21"/>
      <c r="H32" s="157">
        <f>COUNTBLANK(D36:F36)</f>
        <v>3</v>
      </c>
      <c r="I32" s="16"/>
      <c r="J32" s="16"/>
      <c r="K32" s="158">
        <f>COUNTBLANK(I36:K36)</f>
        <v>1</v>
      </c>
      <c r="L32" s="21"/>
      <c r="M32" s="21"/>
      <c r="N32" s="161"/>
      <c r="O32" s="161"/>
      <c r="P32" s="161"/>
      <c r="Q32" s="21"/>
      <c r="R32" s="157">
        <f>COUNTBLANK(N36:P36)</f>
        <v>3</v>
      </c>
      <c r="S32" s="16"/>
      <c r="T32" s="16"/>
      <c r="U32" s="158">
        <f>COUNTBLANK(S36:U36)</f>
        <v>1</v>
      </c>
      <c r="X32" s="161"/>
      <c r="Y32" s="161"/>
      <c r="Z32" s="161"/>
      <c r="AA32" s="21"/>
      <c r="AB32" s="157">
        <f>COUNTBLANK(X36:Z36)</f>
        <v>3</v>
      </c>
      <c r="AC32" s="16"/>
      <c r="AD32" s="16"/>
      <c r="AE32" s="158">
        <f>COUNTBLANK(AC36:AE36)</f>
        <v>0</v>
      </c>
    </row>
    <row r="33" spans="3:34" s="58" customFormat="1" ht="3" customHeight="1">
      <c r="C33" s="59"/>
      <c r="D33" s="60"/>
      <c r="E33" s="60"/>
      <c r="F33" s="57"/>
      <c r="G33" s="49"/>
      <c r="H33" s="16"/>
      <c r="I33" s="16"/>
      <c r="J33" s="16"/>
      <c r="K33" s="16"/>
      <c r="L33" s="49"/>
      <c r="M33" s="62"/>
      <c r="N33" s="60"/>
      <c r="O33" s="60"/>
      <c r="P33" s="57"/>
      <c r="Q33" s="49"/>
      <c r="R33" s="16"/>
      <c r="S33" s="16"/>
      <c r="T33" s="16"/>
      <c r="U33" s="61"/>
      <c r="V33" s="9"/>
      <c r="W33" s="62"/>
      <c r="X33" s="60"/>
      <c r="Y33" s="60"/>
      <c r="Z33" s="57"/>
      <c r="AA33" s="49"/>
      <c r="AB33" s="16"/>
      <c r="AC33" s="16"/>
      <c r="AD33" s="16"/>
      <c r="AE33" s="61"/>
      <c r="AF33" s="9"/>
      <c r="AG33" s="63"/>
      <c r="AH33" s="63"/>
    </row>
    <row r="34" spans="3:34" s="58" customFormat="1" ht="1.5" customHeight="1">
      <c r="C34" s="59"/>
      <c r="D34" s="64"/>
      <c r="E34" s="64"/>
      <c r="F34" s="64"/>
      <c r="G34" s="49"/>
      <c r="H34" s="16"/>
      <c r="I34" s="16"/>
      <c r="J34" s="16"/>
      <c r="K34" s="16"/>
      <c r="L34" s="49"/>
      <c r="M34" s="62"/>
      <c r="N34" s="64"/>
      <c r="O34" s="64"/>
      <c r="P34" s="64"/>
      <c r="Q34" s="49"/>
      <c r="R34" s="16"/>
      <c r="S34" s="16"/>
      <c r="T34" s="16"/>
      <c r="U34" s="16"/>
      <c r="V34" s="9"/>
      <c r="W34" s="62"/>
      <c r="X34" s="64"/>
      <c r="Y34" s="64"/>
      <c r="Z34" s="64"/>
      <c r="AA34" s="49"/>
      <c r="AB34" s="16"/>
      <c r="AC34" s="16"/>
      <c r="AD34" s="16"/>
      <c r="AE34" s="16"/>
      <c r="AF34" s="9"/>
      <c r="AG34" s="63"/>
      <c r="AH34" s="63"/>
    </row>
    <row r="35" spans="3:34" s="58" customFormat="1" ht="3" customHeight="1" thickBot="1">
      <c r="C35" s="59"/>
      <c r="D35" s="57"/>
      <c r="E35" s="57"/>
      <c r="F35" s="57"/>
      <c r="G35" s="49"/>
      <c r="H35" s="16"/>
      <c r="I35" s="16"/>
      <c r="J35" s="16"/>
      <c r="K35" s="16"/>
      <c r="L35" s="49"/>
      <c r="M35" s="62"/>
      <c r="N35" s="57"/>
      <c r="O35" s="57"/>
      <c r="P35" s="57"/>
      <c r="Q35" s="49"/>
      <c r="R35" s="16"/>
      <c r="S35" s="65"/>
      <c r="T35" s="65"/>
      <c r="U35" s="65"/>
      <c r="V35" s="9"/>
      <c r="W35" s="62"/>
      <c r="X35" s="57"/>
      <c r="Y35" s="57"/>
      <c r="Z35" s="57"/>
      <c r="AA35" s="49"/>
      <c r="AB35" s="16"/>
      <c r="AC35" s="65"/>
      <c r="AD35" s="65"/>
      <c r="AE35" s="65"/>
      <c r="AF35" s="9"/>
      <c r="AG35" s="63"/>
      <c r="AH35" s="63"/>
    </row>
    <row r="36" spans="2:31" ht="28.5" customHeight="1" thickBot="1">
      <c r="B36" s="231" t="s">
        <v>18</v>
      </c>
      <c r="C36" s="232"/>
      <c r="D36" s="180"/>
      <c r="E36" s="180"/>
      <c r="F36" s="180"/>
      <c r="H36" s="50">
        <f>IF(OR(K31="",K31&lt;1000),"",FLOOR(K31/1000,1))</f>
      </c>
      <c r="I36" s="66">
        <f>IF(OR(K31="",K31&lt;100),"",FLOOR((K31-(FLOOR(K31/1000,1)*1000))/100,1))</f>
      </c>
      <c r="J36" s="66">
        <f>IF(OR(K31="",K31&lt;10),"",FLOOR((K31-(FLOOR(K31/1000,1)*1000+FLOOR((K31-(FLOOR(K31/1000,1)*1000))/100,1)*100))/10,1))</f>
        <v>6</v>
      </c>
      <c r="K36" s="66">
        <f>IF(K31="","",IF(K31&lt;10,K31,K31-(FLOOR(K31/1000,1)*1000+FLOOR((K31-(FLOOR(K31/1000,1)*1000))/100,1)*100+FLOOR((K31-(FLOOR(K31/1000,1)*1000+FLOOR((K31-(FLOOR(K31/1000,1)*1000))/100,1)*100))/10,1)*10)))</f>
        <v>3</v>
      </c>
      <c r="L36" s="231" t="s">
        <v>18</v>
      </c>
      <c r="M36" s="232"/>
      <c r="N36" s="180"/>
      <c r="O36" s="180"/>
      <c r="P36" s="180"/>
      <c r="R36" s="50">
        <f>IF(OR(U31="",U31&lt;1000),"",FLOOR(U31/1000,1))</f>
      </c>
      <c r="S36" s="66">
        <f>IF(OR(U31="",U31&lt;100),"",FLOOR((U31-(FLOOR(U31/1000,1)*1000))/100,1))</f>
      </c>
      <c r="T36" s="66">
        <f>IF(OR(U31="",U31&lt;10),"",FLOOR((U31-(FLOOR(U31/1000,1)*1000+FLOOR((U31-(FLOOR(U31/1000,1)*1000))/100,1)*100))/10,1))</f>
        <v>7</v>
      </c>
      <c r="U36" s="66">
        <f>IF(U31="","",IF(U31&lt;10,U31,U31-(FLOOR(U31/1000,1)*1000+FLOOR((U31-(FLOOR(U31/1000,1)*1000))/100,1)*100+FLOOR((U31-(FLOOR(U31/1000,1)*1000+FLOOR((U31-(FLOOR(U31/1000,1)*1000))/100,1)*100))/10,1)*10)))</f>
        <v>6</v>
      </c>
      <c r="V36" s="231" t="s">
        <v>18</v>
      </c>
      <c r="W36" s="232"/>
      <c r="X36" s="180"/>
      <c r="Y36" s="180"/>
      <c r="Z36" s="180"/>
      <c r="AB36" s="50">
        <f>IF(OR(AE31="",AE31&lt;1000),"",FLOOR(AE31/1000,1))</f>
      </c>
      <c r="AC36" s="66">
        <f>IF(OR(AE31="",AE31&lt;100),"",FLOOR((AE31-(FLOOR(AE31/1000,1)*1000))/100,1))</f>
        <v>1</v>
      </c>
      <c r="AD36" s="66">
        <f>IF(OR(AE31="",AE31&lt;10),"",FLOOR((AE31-(FLOOR(AE31/1000,1)*1000+FLOOR((AE31-(FLOOR(AE31/1000,1)*1000))/100,1)*100))/10,1))</f>
        <v>0</v>
      </c>
      <c r="AE36" s="66">
        <f>IF(AE31="","",IF(AE31&lt;10,AE31,AE31-(FLOOR(AE31/1000,1)*1000+FLOOR((AE31-(FLOOR(AE31/1000,1)*1000))/100,1)*100+FLOOR((AE31-(FLOOR(AE31/1000,1)*1000+FLOOR((AE31-(FLOOR(AE31/1000,1)*1000))/100,1)*100))/10,1)*10)))</f>
        <v>3</v>
      </c>
    </row>
    <row r="37" spans="8:31" ht="13.5" customHeight="1">
      <c r="H37" s="42"/>
      <c r="I37" s="42"/>
      <c r="J37" s="42"/>
      <c r="K37" s="42"/>
      <c r="R37" s="42"/>
      <c r="S37" s="42"/>
      <c r="T37" s="42"/>
      <c r="U37" s="42"/>
      <c r="AB37" s="42"/>
      <c r="AC37" s="42"/>
      <c r="AD37" s="42"/>
      <c r="AE37" s="42"/>
    </row>
    <row r="38" spans="3:34" s="88" customFormat="1" ht="13.5" customHeight="1" hidden="1">
      <c r="C38" s="89"/>
      <c r="D38" s="92" t="str">
        <f>IF(D36="","0",IF(D36=I36,"2","-1"))</f>
        <v>0</v>
      </c>
      <c r="E38" s="92" t="str">
        <f>IF(E36="","0",IF(E36=J36,"2","-1"))</f>
        <v>0</v>
      </c>
      <c r="F38" s="92" t="str">
        <f>IF(F36="","0",IF(F36=K36,"4","-1"))</f>
        <v>0</v>
      </c>
      <c r="G38" s="89"/>
      <c r="H38" s="89"/>
      <c r="I38" s="89"/>
      <c r="J38" s="89"/>
      <c r="K38" s="89"/>
      <c r="M38" s="91"/>
      <c r="N38" s="92" t="str">
        <f>IF(N36="","0",IF(N36=S36,"2","-1"))</f>
        <v>0</v>
      </c>
      <c r="O38" s="92" t="str">
        <f>IF(O36="","0",IF(O36=T36,"2","-1"))</f>
        <v>0</v>
      </c>
      <c r="P38" s="92" t="str">
        <f>IF(P36="","0",IF(P36=U36,"4","-1"))</f>
        <v>0</v>
      </c>
      <c r="Q38" s="89"/>
      <c r="R38" s="90"/>
      <c r="S38" s="90"/>
      <c r="T38" s="90"/>
      <c r="U38" s="90"/>
      <c r="V38" s="91"/>
      <c r="W38" s="89"/>
      <c r="X38" s="92" t="str">
        <f>IF(X36="","0",IF(X36=AC36,"2","-1"))</f>
        <v>0</v>
      </c>
      <c r="Y38" s="92" t="str">
        <f>IF(Y36="","0",IF(Y36=AD36,"2","-1"))</f>
        <v>0</v>
      </c>
      <c r="Z38" s="92" t="str">
        <f>IF(Z36="","0",IF(Z36=AE36,"4","-1"))</f>
        <v>0</v>
      </c>
      <c r="AA38" s="89"/>
      <c r="AB38" s="90"/>
      <c r="AC38" s="90"/>
      <c r="AD38" s="90"/>
      <c r="AE38" s="90"/>
      <c r="AF38" s="91"/>
      <c r="AG38" s="89"/>
      <c r="AH38" s="89"/>
    </row>
    <row r="39" spans="3:31" ht="45.75" customHeight="1">
      <c r="C39" s="233" t="s">
        <v>14</v>
      </c>
      <c r="D39" s="230">
        <f>IF(AND(D36="",E36="",F36=""),"",IF(AND(H31=K31,H32=K32,D36=I36,E36=J36,F36=K36),"◎","？"))</f>
      </c>
      <c r="E39" s="230"/>
      <c r="F39" s="230"/>
      <c r="H39" s="42"/>
      <c r="I39" s="79"/>
      <c r="J39" s="42"/>
      <c r="K39" s="42"/>
      <c r="M39" s="233" t="s">
        <v>14</v>
      </c>
      <c r="N39" s="230">
        <f>IF(AND(N36="",O36="",P36=""),"",IF(AND(R31=U31,R32=U32,N36=S36,O36=T36,P36=U36),"◎","？"))</f>
      </c>
      <c r="O39" s="230"/>
      <c r="P39" s="230"/>
      <c r="R39" s="42"/>
      <c r="S39" s="42"/>
      <c r="T39" s="42"/>
      <c r="U39" s="42"/>
      <c r="W39" s="233" t="s">
        <v>14</v>
      </c>
      <c r="X39" s="230">
        <f>IF(AND(X36="",Y36="",Z36=""),"",IF(AND(AB31=AE31,AB32=AE32,X36=AC36,Y36=AD36,Z36=AE36),"◎","？"))</f>
      </c>
      <c r="Y39" s="230"/>
      <c r="Z39" s="230"/>
      <c r="AB39" s="42"/>
      <c r="AC39" s="42"/>
      <c r="AD39" s="42"/>
      <c r="AE39" s="42"/>
    </row>
    <row r="40" spans="3:31" ht="45.75" customHeight="1">
      <c r="C40" s="234"/>
      <c r="D40" s="230"/>
      <c r="E40" s="230"/>
      <c r="F40" s="230"/>
      <c r="H40" s="42"/>
      <c r="I40" s="42"/>
      <c r="J40" s="42"/>
      <c r="K40" s="42"/>
      <c r="M40" s="234"/>
      <c r="N40" s="230"/>
      <c r="O40" s="230"/>
      <c r="P40" s="230"/>
      <c r="R40" s="42"/>
      <c r="S40" s="42"/>
      <c r="T40" s="42"/>
      <c r="U40" s="42"/>
      <c r="W40" s="234"/>
      <c r="X40" s="230"/>
      <c r="Y40" s="230"/>
      <c r="Z40" s="230"/>
      <c r="AB40" s="42"/>
      <c r="AC40" s="42"/>
      <c r="AD40" s="42"/>
      <c r="AE40" s="42"/>
    </row>
    <row r="41" spans="3:31" ht="33.75" customHeight="1">
      <c r="C41" s="115"/>
      <c r="D41" s="114"/>
      <c r="E41" s="114"/>
      <c r="F41" s="114"/>
      <c r="H41" s="42"/>
      <c r="I41" s="42"/>
      <c r="J41" s="42"/>
      <c r="K41" s="42"/>
      <c r="M41" s="115"/>
      <c r="N41" s="114"/>
      <c r="O41" s="114"/>
      <c r="P41" s="114"/>
      <c r="R41" s="42"/>
      <c r="S41" s="42"/>
      <c r="T41" s="42"/>
      <c r="U41" s="42"/>
      <c r="W41" s="115"/>
      <c r="X41" s="114"/>
      <c r="Y41" s="114"/>
      <c r="Z41" s="114"/>
      <c r="AB41" s="42"/>
      <c r="AC41" s="42"/>
      <c r="AD41" s="42"/>
      <c r="AE41" s="42"/>
    </row>
    <row r="42" spans="3:31" ht="33.75" customHeight="1">
      <c r="C42" s="115"/>
      <c r="D42" s="114"/>
      <c r="E42" s="114"/>
      <c r="F42" s="114"/>
      <c r="H42" s="42"/>
      <c r="I42" s="42"/>
      <c r="J42" s="42"/>
      <c r="K42" s="42"/>
      <c r="M42" s="115"/>
      <c r="N42" s="114"/>
      <c r="O42" s="114"/>
      <c r="P42" s="114"/>
      <c r="R42" s="42"/>
      <c r="S42" s="42"/>
      <c r="T42" s="42"/>
      <c r="U42" s="42"/>
      <c r="W42" s="115"/>
      <c r="X42" s="114"/>
      <c r="Y42" s="114"/>
      <c r="Z42" s="114"/>
      <c r="AB42" s="42"/>
      <c r="AC42" s="42"/>
      <c r="AD42" s="42"/>
      <c r="AE42" s="42"/>
    </row>
    <row r="43" spans="3:31" ht="33.75" customHeight="1">
      <c r="C43" s="115"/>
      <c r="D43" s="114"/>
      <c r="E43" s="114"/>
      <c r="F43" s="114"/>
      <c r="H43" s="42"/>
      <c r="I43" s="42"/>
      <c r="J43" s="42"/>
      <c r="K43" s="42"/>
      <c r="M43" s="115"/>
      <c r="N43" s="114"/>
      <c r="O43" s="114"/>
      <c r="P43" s="114"/>
      <c r="R43" s="42"/>
      <c r="S43" s="42"/>
      <c r="T43" s="42"/>
      <c r="U43" s="42"/>
      <c r="W43" s="115"/>
      <c r="X43" s="114"/>
      <c r="Y43" s="114"/>
      <c r="Z43" s="114"/>
      <c r="AB43" s="42"/>
      <c r="AC43" s="42"/>
      <c r="AD43" s="42"/>
      <c r="AE43" s="42"/>
    </row>
    <row r="44" spans="3:31" ht="33.75" customHeight="1">
      <c r="C44" s="115"/>
      <c r="D44" s="114"/>
      <c r="E44" s="114"/>
      <c r="F44" s="114"/>
      <c r="H44" s="42"/>
      <c r="I44" s="42"/>
      <c r="J44" s="42"/>
      <c r="K44" s="42"/>
      <c r="M44" s="115"/>
      <c r="N44" s="114"/>
      <c r="O44" s="114"/>
      <c r="P44" s="114"/>
      <c r="R44" s="42"/>
      <c r="S44" s="42"/>
      <c r="T44" s="42"/>
      <c r="U44" s="42"/>
      <c r="W44" s="115"/>
      <c r="X44" s="114"/>
      <c r="Y44" s="114"/>
      <c r="Z44" s="114"/>
      <c r="AB44" s="42"/>
      <c r="AC44" s="42"/>
      <c r="AD44" s="42"/>
      <c r="AE44" s="42"/>
    </row>
    <row r="45" spans="3:34" s="9" customFormat="1" ht="28.5" customHeight="1" thickBot="1">
      <c r="C45" s="22"/>
      <c r="D45" s="22"/>
      <c r="E45" s="22"/>
      <c r="F45" s="22"/>
      <c r="G45" s="21"/>
      <c r="H45" s="21"/>
      <c r="I45" s="21"/>
      <c r="J45" s="21"/>
      <c r="K45" s="21"/>
      <c r="L45" s="25"/>
      <c r="M45" s="25"/>
      <c r="N45" s="22"/>
      <c r="O45" s="22"/>
      <c r="P45" s="22"/>
      <c r="Q45" s="21"/>
      <c r="R45" s="21"/>
      <c r="S45" s="21"/>
      <c r="T45" s="21"/>
      <c r="U45" s="21"/>
      <c r="W45" s="22"/>
      <c r="X45" s="22"/>
      <c r="Y45" s="22"/>
      <c r="Z45" s="22"/>
      <c r="AA45" s="21"/>
      <c r="AB45" s="21"/>
      <c r="AC45" s="21"/>
      <c r="AD45" s="21"/>
      <c r="AE45" s="21"/>
      <c r="AG45" s="22"/>
      <c r="AH45" s="22"/>
    </row>
    <row r="46" spans="5:31" ht="28.5" customHeight="1" thickBot="1">
      <c r="E46" s="170">
        <v>5</v>
      </c>
      <c r="F46" s="170">
        <v>3</v>
      </c>
      <c r="G46" s="49"/>
      <c r="H46" s="16"/>
      <c r="I46" s="16"/>
      <c r="J46" s="50"/>
      <c r="K46" s="51">
        <f>IF(AND(E46="",F46=""),"",(E46*10)+F46)</f>
        <v>53</v>
      </c>
      <c r="L46" s="49"/>
      <c r="M46" s="21"/>
      <c r="O46" s="170">
        <v>6</v>
      </c>
      <c r="P46" s="170">
        <v>1</v>
      </c>
      <c r="Q46" s="49"/>
      <c r="R46" s="16"/>
      <c r="S46" s="16"/>
      <c r="T46" s="50"/>
      <c r="U46" s="51">
        <f>IF(AND(O46="",P46=""),"",(O46*10)+P46)</f>
        <v>61</v>
      </c>
      <c r="Y46" s="170">
        <v>7</v>
      </c>
      <c r="Z46" s="170">
        <v>7</v>
      </c>
      <c r="AA46" s="49"/>
      <c r="AB46" s="16"/>
      <c r="AC46" s="16"/>
      <c r="AD46" s="50"/>
      <c r="AE46" s="51">
        <f>IF(AND(Y46="",Z46=""),"",(Y46*10)+Z46)</f>
        <v>77</v>
      </c>
    </row>
    <row r="47" spans="4:31" ht="29.25" customHeight="1" thickBot="1">
      <c r="D47" s="134" t="s">
        <v>6</v>
      </c>
      <c r="E47" s="170">
        <v>5</v>
      </c>
      <c r="F47" s="170">
        <v>9</v>
      </c>
      <c r="G47" s="21"/>
      <c r="H47" s="16"/>
      <c r="I47" s="16"/>
      <c r="J47" s="50"/>
      <c r="K47" s="51">
        <f>IF(AND(E47="",F47=""),"",(E47*10)+F47)</f>
        <v>59</v>
      </c>
      <c r="L47" s="21"/>
      <c r="M47" s="21"/>
      <c r="N47" s="134" t="s">
        <v>6</v>
      </c>
      <c r="O47" s="170">
        <v>5</v>
      </c>
      <c r="P47" s="170">
        <v>9</v>
      </c>
      <c r="Q47" s="21"/>
      <c r="R47" s="16"/>
      <c r="S47" s="16"/>
      <c r="T47" s="50"/>
      <c r="U47" s="51">
        <f>IF(AND(O47="",P47=""),"",(O47*10)+P47)</f>
        <v>59</v>
      </c>
      <c r="X47" s="134" t="s">
        <v>6</v>
      </c>
      <c r="Y47" s="170">
        <v>8</v>
      </c>
      <c r="Z47" s="170">
        <v>8</v>
      </c>
      <c r="AA47" s="21"/>
      <c r="AB47" s="16"/>
      <c r="AC47" s="16"/>
      <c r="AD47" s="50"/>
      <c r="AE47" s="51">
        <f>IF(AND(Y47="",Z47=""),"",(Y47*10)+Z47)</f>
        <v>88</v>
      </c>
    </row>
    <row r="48" spans="7:31" ht="3" customHeight="1">
      <c r="G48" s="15"/>
      <c r="H48" s="16"/>
      <c r="I48" s="16"/>
      <c r="J48" s="50"/>
      <c r="K48" s="52"/>
      <c r="L48" s="15"/>
      <c r="M48" s="21"/>
      <c r="Q48" s="15"/>
      <c r="R48" s="16"/>
      <c r="S48" s="16"/>
      <c r="T48" s="50"/>
      <c r="U48" s="52"/>
      <c r="AA48" s="15"/>
      <c r="AB48" s="16"/>
      <c r="AC48" s="16"/>
      <c r="AD48" s="50"/>
      <c r="AE48" s="52"/>
    </row>
    <row r="49" spans="4:31" ht="1.5" customHeight="1">
      <c r="D49" s="17"/>
      <c r="E49" s="17"/>
      <c r="F49" s="17"/>
      <c r="G49" s="15"/>
      <c r="H49" s="16"/>
      <c r="I49" s="16"/>
      <c r="J49" s="50"/>
      <c r="K49" s="53"/>
      <c r="L49" s="15"/>
      <c r="M49" s="21"/>
      <c r="N49" s="17"/>
      <c r="O49" s="17"/>
      <c r="P49" s="17"/>
      <c r="Q49" s="15"/>
      <c r="R49" s="16"/>
      <c r="S49" s="16"/>
      <c r="T49" s="50"/>
      <c r="U49" s="53"/>
      <c r="X49" s="17"/>
      <c r="Y49" s="17"/>
      <c r="Z49" s="17"/>
      <c r="AA49" s="15"/>
      <c r="AB49" s="16"/>
      <c r="AC49" s="16"/>
      <c r="AD49" s="50"/>
      <c r="AE49" s="53"/>
    </row>
    <row r="50" spans="7:31" ht="3" customHeight="1" thickBot="1">
      <c r="G50" s="15"/>
      <c r="H50" s="16"/>
      <c r="I50" s="16"/>
      <c r="J50" s="50"/>
      <c r="K50" s="54"/>
      <c r="L50" s="15"/>
      <c r="M50" s="21"/>
      <c r="Q50" s="15"/>
      <c r="R50" s="16"/>
      <c r="S50" s="16"/>
      <c r="T50" s="50"/>
      <c r="U50" s="54"/>
      <c r="AA50" s="15"/>
      <c r="AB50" s="16"/>
      <c r="AC50" s="16"/>
      <c r="AD50" s="50"/>
      <c r="AE50" s="54"/>
    </row>
    <row r="51" spans="2:31" ht="28.5" customHeight="1" thickBot="1">
      <c r="B51" s="55"/>
      <c r="C51" s="56"/>
      <c r="D51" s="171"/>
      <c r="E51" s="171"/>
      <c r="F51" s="172"/>
      <c r="G51" s="21"/>
      <c r="H51" s="155">
        <f>IF(AND(D56="",E56="",F56=""),"",(D56*100)+(E56*10)+F56)</f>
      </c>
      <c r="I51" s="16"/>
      <c r="J51" s="50"/>
      <c r="K51" s="99">
        <f>IF(OR(K46="",K47=""),"",K46+K47)</f>
        <v>112</v>
      </c>
      <c r="L51" s="21"/>
      <c r="M51" s="21"/>
      <c r="N51" s="171"/>
      <c r="O51" s="171"/>
      <c r="P51" s="172"/>
      <c r="Q51" s="21"/>
      <c r="R51" s="155">
        <f>IF(AND(N56="",O56="",P56=""),"",(N56*100)+(O56*10)+P56)</f>
      </c>
      <c r="S51" s="16"/>
      <c r="T51" s="50"/>
      <c r="U51" s="99">
        <f>IF(OR(U46="",U47=""),"",U46+U47)</f>
        <v>120</v>
      </c>
      <c r="X51" s="171"/>
      <c r="Y51" s="171"/>
      <c r="Z51" s="172"/>
      <c r="AA51" s="21"/>
      <c r="AB51" s="155">
        <f>IF(AND(X56="",Y56="",Z56=""),"",(X56*100)+(Y56*10)+Z56)</f>
      </c>
      <c r="AC51" s="16"/>
      <c r="AD51" s="50"/>
      <c r="AE51" s="99">
        <f>IF(OR(AE46="",AE47=""),"",AE46+AE47)</f>
        <v>165</v>
      </c>
    </row>
    <row r="52" spans="2:31" ht="28.5" customHeight="1" thickBot="1">
      <c r="B52" s="55"/>
      <c r="C52" s="56"/>
      <c r="D52" s="161"/>
      <c r="E52" s="161"/>
      <c r="F52" s="161"/>
      <c r="G52" s="21"/>
      <c r="H52" s="157">
        <f>COUNTBLANK(D56:F56)</f>
        <v>3</v>
      </c>
      <c r="I52" s="16"/>
      <c r="J52" s="16"/>
      <c r="K52" s="158">
        <f>COUNTBLANK(I56:K56)</f>
        <v>0</v>
      </c>
      <c r="L52" s="21"/>
      <c r="M52" s="21"/>
      <c r="N52" s="161"/>
      <c r="O52" s="161"/>
      <c r="P52" s="161"/>
      <c r="Q52" s="21"/>
      <c r="R52" s="157">
        <f>COUNTBLANK(N56:P56)</f>
        <v>3</v>
      </c>
      <c r="S52" s="16"/>
      <c r="T52" s="16"/>
      <c r="U52" s="158">
        <f>COUNTBLANK(S56:U56)</f>
        <v>0</v>
      </c>
      <c r="X52" s="161"/>
      <c r="Y52" s="161"/>
      <c r="Z52" s="161"/>
      <c r="AA52" s="21"/>
      <c r="AB52" s="157">
        <f>COUNTBLANK(X56:Z56)</f>
        <v>3</v>
      </c>
      <c r="AC52" s="16"/>
      <c r="AD52" s="16"/>
      <c r="AE52" s="158">
        <f>COUNTBLANK(AC56:AE56)</f>
        <v>0</v>
      </c>
    </row>
    <row r="53" spans="3:34" s="58" customFormat="1" ht="3" customHeight="1">
      <c r="C53" s="59"/>
      <c r="D53" s="60"/>
      <c r="E53" s="60"/>
      <c r="F53" s="57"/>
      <c r="G53" s="49"/>
      <c r="H53" s="16"/>
      <c r="I53" s="16"/>
      <c r="J53" s="16"/>
      <c r="K53" s="16"/>
      <c r="L53" s="49"/>
      <c r="M53" s="62"/>
      <c r="N53" s="60"/>
      <c r="O53" s="60"/>
      <c r="P53" s="57"/>
      <c r="Q53" s="49"/>
      <c r="R53" s="16"/>
      <c r="S53" s="16"/>
      <c r="T53" s="16"/>
      <c r="U53" s="61"/>
      <c r="V53" s="9"/>
      <c r="W53" s="62"/>
      <c r="X53" s="60"/>
      <c r="Y53" s="60"/>
      <c r="Z53" s="57"/>
      <c r="AA53" s="49"/>
      <c r="AB53" s="16"/>
      <c r="AC53" s="16"/>
      <c r="AD53" s="16"/>
      <c r="AE53" s="61"/>
      <c r="AF53" s="9"/>
      <c r="AG53" s="63"/>
      <c r="AH53" s="63"/>
    </row>
    <row r="54" spans="3:34" s="58" customFormat="1" ht="1.5" customHeight="1">
      <c r="C54" s="59"/>
      <c r="D54" s="64"/>
      <c r="E54" s="64"/>
      <c r="F54" s="64"/>
      <c r="G54" s="49"/>
      <c r="H54" s="16"/>
      <c r="I54" s="16"/>
      <c r="J54" s="16"/>
      <c r="K54" s="16"/>
      <c r="L54" s="49"/>
      <c r="M54" s="62"/>
      <c r="N54" s="64"/>
      <c r="O54" s="64"/>
      <c r="P54" s="64"/>
      <c r="Q54" s="49"/>
      <c r="R54" s="16"/>
      <c r="S54" s="16"/>
      <c r="T54" s="16"/>
      <c r="U54" s="16"/>
      <c r="V54" s="9"/>
      <c r="W54" s="62"/>
      <c r="X54" s="64"/>
      <c r="Y54" s="64"/>
      <c r="Z54" s="64"/>
      <c r="AA54" s="49"/>
      <c r="AB54" s="16"/>
      <c r="AC54" s="16"/>
      <c r="AD54" s="16"/>
      <c r="AE54" s="16"/>
      <c r="AF54" s="9"/>
      <c r="AG54" s="63"/>
      <c r="AH54" s="63"/>
    </row>
    <row r="55" spans="3:34" s="58" customFormat="1" ht="3" customHeight="1" thickBot="1">
      <c r="C55" s="59"/>
      <c r="D55" s="57"/>
      <c r="E55" s="57"/>
      <c r="F55" s="57"/>
      <c r="G55" s="49"/>
      <c r="H55" s="16"/>
      <c r="I55" s="16"/>
      <c r="J55" s="16"/>
      <c r="K55" s="16"/>
      <c r="L55" s="49"/>
      <c r="M55" s="62"/>
      <c r="N55" s="57"/>
      <c r="O55" s="57"/>
      <c r="P55" s="57"/>
      <c r="Q55" s="49"/>
      <c r="R55" s="16"/>
      <c r="S55" s="65"/>
      <c r="T55" s="65"/>
      <c r="U55" s="65"/>
      <c r="V55" s="9"/>
      <c r="W55" s="62"/>
      <c r="X55" s="57"/>
      <c r="Y55" s="57"/>
      <c r="Z55" s="57"/>
      <c r="AA55" s="49"/>
      <c r="AB55" s="16"/>
      <c r="AC55" s="65"/>
      <c r="AD55" s="65"/>
      <c r="AE55" s="65"/>
      <c r="AF55" s="9"/>
      <c r="AG55" s="63"/>
      <c r="AH55" s="63"/>
    </row>
    <row r="56" spans="2:31" ht="28.5" customHeight="1" thickBot="1">
      <c r="B56" s="231" t="s">
        <v>18</v>
      </c>
      <c r="C56" s="232"/>
      <c r="D56" s="180"/>
      <c r="E56" s="180"/>
      <c r="F56" s="180"/>
      <c r="H56" s="50">
        <f>IF(OR(K51="",K51&lt;1000),"",FLOOR(K51/1000,1))</f>
      </c>
      <c r="I56" s="66">
        <f>IF(OR(K51="",K51&lt;100),"",FLOOR((K51-(FLOOR(K51/1000,1)*1000))/100,1))</f>
        <v>1</v>
      </c>
      <c r="J56" s="66">
        <f>IF(OR(K51="",K51&lt;10),"",FLOOR((K51-(FLOOR(K51/1000,1)*1000+FLOOR((K51-(FLOOR(K51/1000,1)*1000))/100,1)*100))/10,1))</f>
        <v>1</v>
      </c>
      <c r="K56" s="66">
        <f>IF(K51="","",IF(K51&lt;10,K51,K51-(FLOOR(K51/1000,1)*1000+FLOOR((K51-(FLOOR(K51/1000,1)*1000))/100,1)*100+FLOOR((K51-(FLOOR(K51/1000,1)*1000+FLOOR((K51-(FLOOR(K51/1000,1)*1000))/100,1)*100))/10,1)*10)))</f>
        <v>2</v>
      </c>
      <c r="L56" s="231" t="s">
        <v>18</v>
      </c>
      <c r="M56" s="232"/>
      <c r="N56" s="180"/>
      <c r="O56" s="180"/>
      <c r="P56" s="180"/>
      <c r="R56" s="50">
        <f>IF(OR(U51="",U51&lt;1000),"",FLOOR(U51/1000,1))</f>
      </c>
      <c r="S56" s="66">
        <f>IF(OR(U51="",U51&lt;100),"",FLOOR((U51-(FLOOR(U51/1000,1)*1000))/100,1))</f>
        <v>1</v>
      </c>
      <c r="T56" s="66">
        <f>IF(OR(U51="",U51&lt;10),"",FLOOR((U51-(FLOOR(U51/1000,1)*1000+FLOOR((U51-(FLOOR(U51/1000,1)*1000))/100,1)*100))/10,1))</f>
        <v>2</v>
      </c>
      <c r="U56" s="66">
        <f>IF(U51="","",IF(U51&lt;10,U51,U51-(FLOOR(U51/1000,1)*1000+FLOOR((U51-(FLOOR(U51/1000,1)*1000))/100,1)*100+FLOOR((U51-(FLOOR(U51/1000,1)*1000+FLOOR((U51-(FLOOR(U51/1000,1)*1000))/100,1)*100))/10,1)*10)))</f>
        <v>0</v>
      </c>
      <c r="V56" s="231" t="s">
        <v>18</v>
      </c>
      <c r="W56" s="232"/>
      <c r="X56" s="180"/>
      <c r="Y56" s="180"/>
      <c r="Z56" s="180"/>
      <c r="AB56" s="50">
        <f>IF(OR(AE51="",AE51&lt;1000),"",FLOOR(AE51/1000,1))</f>
      </c>
      <c r="AC56" s="66">
        <f>IF(OR(AE51="",AE51&lt;100),"",FLOOR((AE51-(FLOOR(AE51/1000,1)*1000))/100,1))</f>
        <v>1</v>
      </c>
      <c r="AD56" s="66">
        <f>IF(OR(AE51="",AE51&lt;10),"",FLOOR((AE51-(FLOOR(AE51/1000,1)*1000+FLOOR((AE51-(FLOOR(AE51/1000,1)*1000))/100,1)*100))/10,1))</f>
        <v>6</v>
      </c>
      <c r="AE56" s="66">
        <f>IF(AE51="","",IF(AE51&lt;10,AE51,AE51-(FLOOR(AE51/1000,1)*1000+FLOOR((AE51-(FLOOR(AE51/1000,1)*1000))/100,1)*100+FLOOR((AE51-(FLOOR(AE51/1000,1)*1000+FLOOR((AE51-(FLOOR(AE51/1000,1)*1000))/100,1)*100))/10,1)*10)))</f>
        <v>5</v>
      </c>
    </row>
    <row r="57" spans="8:31" ht="13.5" customHeight="1">
      <c r="H57" s="42"/>
      <c r="I57" s="42"/>
      <c r="J57" s="42"/>
      <c r="K57" s="42"/>
      <c r="R57" s="42"/>
      <c r="S57" s="42"/>
      <c r="T57" s="42"/>
      <c r="U57" s="42"/>
      <c r="AB57" s="42"/>
      <c r="AC57" s="42"/>
      <c r="AD57" s="42"/>
      <c r="AE57" s="42"/>
    </row>
    <row r="58" spans="3:34" s="88" customFormat="1" ht="13.5" customHeight="1" hidden="1">
      <c r="C58" s="89"/>
      <c r="D58" s="92" t="str">
        <f>IF(D56="","0",IF(D56=I56,"2","-1"))</f>
        <v>0</v>
      </c>
      <c r="E58" s="92" t="str">
        <f>IF(E56="","0",IF(E56=J56,"2","-1"))</f>
        <v>0</v>
      </c>
      <c r="F58" s="92" t="str">
        <f>IF(F56="","0",IF(F56=K56,"4","-1"))</f>
        <v>0</v>
      </c>
      <c r="G58" s="89"/>
      <c r="H58" s="89"/>
      <c r="I58" s="89"/>
      <c r="J58" s="89"/>
      <c r="K58" s="89"/>
      <c r="M58" s="91"/>
      <c r="N58" s="92" t="str">
        <f>IF(N56="","0",IF(N56=S56,"2","-1"))</f>
        <v>0</v>
      </c>
      <c r="O58" s="92" t="str">
        <f>IF(O56="","0",IF(O56=T56,"2","-1"))</f>
        <v>0</v>
      </c>
      <c r="P58" s="92" t="str">
        <f>IF(P56="","0",IF(P56=U56,"4","-1"))</f>
        <v>0</v>
      </c>
      <c r="Q58" s="89"/>
      <c r="R58" s="90"/>
      <c r="S58" s="90"/>
      <c r="T58" s="90"/>
      <c r="U58" s="90"/>
      <c r="V58" s="91"/>
      <c r="W58" s="89"/>
      <c r="X58" s="92" t="str">
        <f>IF(X56="","0",IF(X56=AC56,"2","-1"))</f>
        <v>0</v>
      </c>
      <c r="Y58" s="92" t="str">
        <f>IF(Y56="","0",IF(Y56=AD56,"2","-1"))</f>
        <v>0</v>
      </c>
      <c r="Z58" s="92" t="str">
        <f>IF(Z56="","0",IF(Z56=AE56,"4","-1"))</f>
        <v>0</v>
      </c>
      <c r="AA58" s="89"/>
      <c r="AB58" s="90"/>
      <c r="AC58" s="90"/>
      <c r="AD58" s="90"/>
      <c r="AE58" s="90"/>
      <c r="AF58" s="91"/>
      <c r="AG58" s="89"/>
      <c r="AH58" s="89"/>
    </row>
    <row r="59" spans="3:31" ht="45.75" customHeight="1">
      <c r="C59" s="233" t="s">
        <v>14</v>
      </c>
      <c r="D59" s="230">
        <f>IF(AND(D56="",E56="",F56=""),"",IF(AND(H51=K51,H52=K52,D56=I56,E56=J56,F56=K56),"◎","？"))</f>
      </c>
      <c r="E59" s="230"/>
      <c r="F59" s="230"/>
      <c r="H59" s="42"/>
      <c r="I59" s="79"/>
      <c r="J59" s="42"/>
      <c r="K59" s="42"/>
      <c r="M59" s="233" t="s">
        <v>14</v>
      </c>
      <c r="N59" s="230">
        <f>IF(AND(N56="",O56="",P56=""),"",IF(AND(R51=U51,R52=U52,N56=S56,O56=T56,P56=U56),"◎","？"))</f>
      </c>
      <c r="O59" s="230"/>
      <c r="P59" s="230"/>
      <c r="R59" s="42"/>
      <c r="S59" s="42"/>
      <c r="T59" s="42"/>
      <c r="U59" s="42"/>
      <c r="W59" s="233" t="s">
        <v>14</v>
      </c>
      <c r="X59" s="230">
        <f>IF(AND(X56="",Y56="",Z56=""),"",IF(AND(AB51=AE51,AB52=AE52,X56=AC56,Y56=AD56,Z56=AE56),"◎","？"))</f>
      </c>
      <c r="Y59" s="230"/>
      <c r="Z59" s="230"/>
      <c r="AB59" s="42"/>
      <c r="AC59" s="42"/>
      <c r="AD59" s="42"/>
      <c r="AE59" s="42"/>
    </row>
    <row r="60" spans="3:31" ht="45.75" customHeight="1">
      <c r="C60" s="234"/>
      <c r="D60" s="230"/>
      <c r="E60" s="230"/>
      <c r="F60" s="230"/>
      <c r="H60" s="42"/>
      <c r="I60" s="42"/>
      <c r="J60" s="42"/>
      <c r="K60" s="42"/>
      <c r="M60" s="234"/>
      <c r="N60" s="230"/>
      <c r="O60" s="230"/>
      <c r="P60" s="230"/>
      <c r="R60" s="42"/>
      <c r="S60" s="42"/>
      <c r="T60" s="42"/>
      <c r="U60" s="42"/>
      <c r="W60" s="234"/>
      <c r="X60" s="230"/>
      <c r="Y60" s="230"/>
      <c r="Z60" s="230"/>
      <c r="AB60" s="42"/>
      <c r="AC60" s="42"/>
      <c r="AD60" s="42"/>
      <c r="AE60" s="42"/>
    </row>
    <row r="61" spans="3:31" ht="28.5" customHeight="1">
      <c r="C61" s="115"/>
      <c r="D61" s="114"/>
      <c r="E61" s="114"/>
      <c r="F61" s="114"/>
      <c r="H61" s="42"/>
      <c r="I61" s="42"/>
      <c r="J61" s="42"/>
      <c r="K61" s="42"/>
      <c r="M61" s="115"/>
      <c r="N61" s="114"/>
      <c r="O61" s="114"/>
      <c r="P61" s="114"/>
      <c r="R61" s="42"/>
      <c r="S61" s="42"/>
      <c r="T61" s="42"/>
      <c r="U61" s="42"/>
      <c r="W61" s="115"/>
      <c r="X61" s="114"/>
      <c r="Y61" s="114"/>
      <c r="Z61" s="114"/>
      <c r="AB61" s="42"/>
      <c r="AC61" s="42"/>
      <c r="AD61" s="42"/>
      <c r="AE61" s="42"/>
    </row>
    <row r="62" spans="3:31" ht="28.5" customHeight="1">
      <c r="C62" s="115"/>
      <c r="D62" s="114"/>
      <c r="E62" s="114"/>
      <c r="F62" s="114"/>
      <c r="H62" s="42"/>
      <c r="I62" s="42"/>
      <c r="J62" s="42"/>
      <c r="K62" s="42"/>
      <c r="M62" s="115"/>
      <c r="N62" s="114"/>
      <c r="O62" s="114"/>
      <c r="P62" s="114"/>
      <c r="R62" s="42"/>
      <c r="S62" s="42"/>
      <c r="T62" s="42"/>
      <c r="U62" s="42"/>
      <c r="W62" s="115"/>
      <c r="X62" s="114"/>
      <c r="Y62" s="114"/>
      <c r="Z62" s="114"/>
      <c r="AB62" s="42"/>
      <c r="AC62" s="42"/>
      <c r="AD62" s="42"/>
      <c r="AE62" s="42"/>
    </row>
    <row r="63" spans="3:31" ht="28.5" customHeight="1">
      <c r="C63" s="115"/>
      <c r="D63" s="114"/>
      <c r="E63" s="114"/>
      <c r="F63" s="114"/>
      <c r="H63" s="42"/>
      <c r="I63" s="42"/>
      <c r="J63" s="42"/>
      <c r="K63" s="42"/>
      <c r="M63" s="115"/>
      <c r="N63" s="114"/>
      <c r="O63" s="114"/>
      <c r="P63" s="114"/>
      <c r="R63" s="42"/>
      <c r="S63" s="42"/>
      <c r="T63" s="42"/>
      <c r="U63" s="42"/>
      <c r="W63" s="115"/>
      <c r="X63" s="114"/>
      <c r="Y63" s="114"/>
      <c r="Z63" s="114"/>
      <c r="AB63" s="42"/>
      <c r="AC63" s="42"/>
      <c r="AD63" s="42"/>
      <c r="AE63" s="42"/>
    </row>
    <row r="64" spans="3:31" ht="28.5" customHeight="1">
      <c r="C64" s="115"/>
      <c r="D64" s="114"/>
      <c r="E64" s="114"/>
      <c r="F64" s="114"/>
      <c r="H64" s="42"/>
      <c r="I64" s="42"/>
      <c r="J64" s="42"/>
      <c r="K64" s="42"/>
      <c r="M64" s="115"/>
      <c r="N64" s="114"/>
      <c r="O64" s="114"/>
      <c r="P64" s="114"/>
      <c r="R64" s="42"/>
      <c r="S64" s="42"/>
      <c r="T64" s="42"/>
      <c r="U64" s="42"/>
      <c r="W64" s="115"/>
      <c r="X64" s="114"/>
      <c r="Y64" s="114"/>
      <c r="Z64" s="114"/>
      <c r="AB64" s="42"/>
      <c r="AC64" s="42"/>
      <c r="AD64" s="42"/>
      <c r="AE64" s="42"/>
    </row>
    <row r="65" spans="3:34" s="9" customFormat="1" ht="28.5" customHeight="1" thickBot="1">
      <c r="C65" s="22"/>
      <c r="D65" s="22"/>
      <c r="E65" s="22"/>
      <c r="F65" s="22"/>
      <c r="G65" s="21"/>
      <c r="H65" s="21"/>
      <c r="I65" s="21"/>
      <c r="J65" s="21"/>
      <c r="K65" s="21"/>
      <c r="L65" s="25"/>
      <c r="M65" s="25"/>
      <c r="N65" s="22"/>
      <c r="O65" s="22"/>
      <c r="P65" s="22"/>
      <c r="Q65" s="21"/>
      <c r="R65" s="21"/>
      <c r="S65" s="21"/>
      <c r="T65" s="21"/>
      <c r="U65" s="21"/>
      <c r="W65" s="22"/>
      <c r="X65" s="22"/>
      <c r="Y65" s="22"/>
      <c r="Z65" s="22"/>
      <c r="AA65" s="21"/>
      <c r="AB65" s="21"/>
      <c r="AC65" s="21"/>
      <c r="AD65" s="21"/>
      <c r="AE65" s="21"/>
      <c r="AG65" s="22"/>
      <c r="AH65" s="22"/>
    </row>
    <row r="66" spans="2:34" s="9" customFormat="1" ht="28.5" customHeight="1" thickBot="1">
      <c r="B66" s="7"/>
      <c r="C66" s="10"/>
      <c r="D66" s="10"/>
      <c r="E66" s="170">
        <v>9</v>
      </c>
      <c r="F66" s="170">
        <v>9</v>
      </c>
      <c r="G66" s="49"/>
      <c r="H66" s="16"/>
      <c r="I66" s="16"/>
      <c r="J66" s="50"/>
      <c r="K66" s="51">
        <f>IF(AND(E66="",F66=""),"",(E66*10)+F66)</f>
        <v>99</v>
      </c>
      <c r="L66" s="21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16"/>
      <c r="AC66" s="16"/>
      <c r="AD66" s="16"/>
      <c r="AE66" s="16"/>
      <c r="AG66" s="22"/>
      <c r="AH66" s="22"/>
    </row>
    <row r="67" spans="2:34" s="9" customFormat="1" ht="29.25" customHeight="1" thickBot="1">
      <c r="B67" s="7"/>
      <c r="C67" s="10"/>
      <c r="D67" s="134" t="s">
        <v>6</v>
      </c>
      <c r="E67" s="170">
        <v>9</v>
      </c>
      <c r="F67" s="170">
        <v>9</v>
      </c>
      <c r="G67" s="21"/>
      <c r="H67" s="16"/>
      <c r="I67" s="16"/>
      <c r="J67" s="50"/>
      <c r="K67" s="51">
        <f>IF(AND(E67="",F67=""),"",(E67*10)+F67)</f>
        <v>99</v>
      </c>
      <c r="L67" s="21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16"/>
      <c r="AC67" s="16"/>
      <c r="AD67" s="16"/>
      <c r="AE67" s="16"/>
      <c r="AG67" s="22"/>
      <c r="AH67" s="22"/>
    </row>
    <row r="68" spans="2:34" s="9" customFormat="1" ht="3" customHeight="1">
      <c r="B68" s="7"/>
      <c r="C68" s="10"/>
      <c r="D68" s="10"/>
      <c r="E68" s="10"/>
      <c r="F68" s="10"/>
      <c r="G68" s="15"/>
      <c r="H68" s="16"/>
      <c r="I68" s="16"/>
      <c r="J68" s="50"/>
      <c r="K68" s="52"/>
      <c r="L68" s="21"/>
      <c r="M68" s="21"/>
      <c r="N68" s="22"/>
      <c r="O68" s="22"/>
      <c r="P68" s="22"/>
      <c r="Q68" s="21"/>
      <c r="R68" s="16"/>
      <c r="S68" s="16"/>
      <c r="T68" s="16"/>
      <c r="U68" s="16"/>
      <c r="W68" s="22"/>
      <c r="X68" s="22"/>
      <c r="Y68" s="22"/>
      <c r="Z68" s="22"/>
      <c r="AA68" s="21"/>
      <c r="AB68" s="16"/>
      <c r="AC68" s="16"/>
      <c r="AD68" s="16"/>
      <c r="AE68" s="16"/>
      <c r="AG68" s="22"/>
      <c r="AH68" s="22"/>
    </row>
    <row r="69" spans="2:34" s="9" customFormat="1" ht="1.5" customHeight="1">
      <c r="B69" s="7"/>
      <c r="C69" s="10"/>
      <c r="D69" s="17"/>
      <c r="E69" s="17"/>
      <c r="F69" s="17"/>
      <c r="G69" s="15"/>
      <c r="H69" s="16"/>
      <c r="I69" s="16"/>
      <c r="J69" s="50"/>
      <c r="K69" s="53"/>
      <c r="L69" s="21"/>
      <c r="M69" s="21"/>
      <c r="N69" s="22"/>
      <c r="O69" s="22"/>
      <c r="P69" s="22"/>
      <c r="Q69" s="21"/>
      <c r="R69" s="16"/>
      <c r="S69" s="16"/>
      <c r="T69" s="16"/>
      <c r="U69" s="16"/>
      <c r="W69" s="22"/>
      <c r="X69" s="22"/>
      <c r="Y69" s="22"/>
      <c r="Z69" s="22"/>
      <c r="AA69" s="21"/>
      <c r="AB69" s="16"/>
      <c r="AC69" s="16"/>
      <c r="AD69" s="16"/>
      <c r="AE69" s="16"/>
      <c r="AG69" s="22"/>
      <c r="AH69" s="22"/>
    </row>
    <row r="70" spans="2:34" s="9" customFormat="1" ht="3" customHeight="1" thickBot="1">
      <c r="B70" s="7"/>
      <c r="C70" s="10"/>
      <c r="D70" s="10"/>
      <c r="E70" s="10"/>
      <c r="F70" s="10"/>
      <c r="G70" s="15"/>
      <c r="H70" s="16"/>
      <c r="I70" s="16"/>
      <c r="J70" s="50"/>
      <c r="K70" s="54"/>
      <c r="L70" s="21"/>
      <c r="M70" s="21"/>
      <c r="N70" s="22"/>
      <c r="O70" s="22"/>
      <c r="P70" s="22"/>
      <c r="Q70" s="21"/>
      <c r="R70" s="16"/>
      <c r="S70" s="16"/>
      <c r="T70" s="16"/>
      <c r="U70" s="16"/>
      <c r="W70" s="22"/>
      <c r="X70" s="22"/>
      <c r="Y70" s="22"/>
      <c r="Z70" s="22"/>
      <c r="AA70" s="21"/>
      <c r="AB70" s="16"/>
      <c r="AC70" s="16"/>
      <c r="AD70" s="16"/>
      <c r="AE70" s="16"/>
      <c r="AG70" s="22"/>
      <c r="AH70" s="22"/>
    </row>
    <row r="71" spans="2:34" s="9" customFormat="1" ht="28.5" customHeight="1" thickBot="1">
      <c r="B71" s="55"/>
      <c r="C71" s="56"/>
      <c r="D71" s="171"/>
      <c r="E71" s="171"/>
      <c r="F71" s="172"/>
      <c r="G71" s="21"/>
      <c r="H71" s="155">
        <f>IF(AND(D76="",E76="",F76=""),"",(D76*100)+(E76*10)+F76)</f>
      </c>
      <c r="I71" s="16"/>
      <c r="J71" s="50"/>
      <c r="K71" s="99">
        <f>IF(OR(K66="",K67=""),"",K66+K67)</f>
        <v>198</v>
      </c>
      <c r="L71" s="21"/>
      <c r="M71" s="40"/>
      <c r="N71" s="40"/>
      <c r="O71" s="40"/>
      <c r="P71" s="96"/>
      <c r="Q71" s="96"/>
      <c r="R71" s="16"/>
      <c r="S71" s="16"/>
      <c r="T71" s="16"/>
      <c r="U71" s="74"/>
      <c r="V71" s="41"/>
      <c r="W71" s="41"/>
      <c r="X71" s="41"/>
      <c r="Y71" s="41"/>
      <c r="Z71" s="38"/>
      <c r="AA71" s="21"/>
      <c r="AB71" s="16"/>
      <c r="AC71" s="16"/>
      <c r="AD71" s="16"/>
      <c r="AE71" s="74"/>
      <c r="AG71" s="22"/>
      <c r="AH71" s="22"/>
    </row>
    <row r="72" spans="2:34" s="9" customFormat="1" ht="28.5" customHeight="1" thickBot="1">
      <c r="B72" s="55"/>
      <c r="C72" s="56"/>
      <c r="D72" s="161"/>
      <c r="E72" s="161"/>
      <c r="F72" s="161"/>
      <c r="G72" s="21"/>
      <c r="H72" s="157">
        <f>COUNTBLANK(D76:F76)</f>
        <v>3</v>
      </c>
      <c r="I72" s="16"/>
      <c r="J72" s="16"/>
      <c r="K72" s="158">
        <f>COUNTBLANK(I76:K76)</f>
        <v>0</v>
      </c>
      <c r="L72" s="21"/>
      <c r="M72" s="75"/>
      <c r="N72" s="38"/>
      <c r="O72" s="38"/>
      <c r="P72" s="76"/>
      <c r="Q72" s="21"/>
      <c r="R72" s="16"/>
      <c r="S72" s="16"/>
      <c r="T72" s="16"/>
      <c r="U72" s="16"/>
      <c r="W72" s="75"/>
      <c r="X72" s="38"/>
      <c r="Y72" s="38"/>
      <c r="Z72" s="76"/>
      <c r="AA72" s="21"/>
      <c r="AB72" s="16"/>
      <c r="AC72" s="16"/>
      <c r="AD72" s="16"/>
      <c r="AE72" s="16"/>
      <c r="AG72" s="22"/>
      <c r="AH72" s="22"/>
    </row>
    <row r="73" spans="2:34" s="9" customFormat="1" ht="3" customHeight="1">
      <c r="B73" s="58"/>
      <c r="C73" s="59"/>
      <c r="D73" s="60"/>
      <c r="E73" s="60"/>
      <c r="F73" s="57"/>
      <c r="G73" s="49"/>
      <c r="H73" s="16"/>
      <c r="I73" s="16"/>
      <c r="J73" s="16"/>
      <c r="K73" s="16"/>
      <c r="L73" s="21"/>
      <c r="M73" s="75"/>
      <c r="N73" s="76"/>
      <c r="O73" s="76"/>
      <c r="P73" s="76"/>
      <c r="Q73" s="21"/>
      <c r="R73" s="16"/>
      <c r="S73" s="16"/>
      <c r="T73" s="16"/>
      <c r="U73" s="16"/>
      <c r="W73" s="75"/>
      <c r="X73" s="76"/>
      <c r="Y73" s="76"/>
      <c r="Z73" s="76"/>
      <c r="AA73" s="21"/>
      <c r="AB73" s="16"/>
      <c r="AC73" s="16"/>
      <c r="AD73" s="16"/>
      <c r="AE73" s="16"/>
      <c r="AG73" s="22"/>
      <c r="AH73" s="22"/>
    </row>
    <row r="74" spans="2:34" s="9" customFormat="1" ht="1.5" customHeight="1">
      <c r="B74" s="58"/>
      <c r="C74" s="59"/>
      <c r="D74" s="64"/>
      <c r="E74" s="64"/>
      <c r="F74" s="64"/>
      <c r="G74" s="49"/>
      <c r="H74" s="16"/>
      <c r="I74" s="16"/>
      <c r="J74" s="16"/>
      <c r="K74" s="16"/>
      <c r="L74" s="21"/>
      <c r="M74" s="75"/>
      <c r="N74" s="76"/>
      <c r="O74" s="76"/>
      <c r="P74" s="76"/>
      <c r="Q74" s="21"/>
      <c r="R74" s="16"/>
      <c r="S74" s="16"/>
      <c r="T74" s="16"/>
      <c r="U74" s="16"/>
      <c r="W74" s="75"/>
      <c r="X74" s="76"/>
      <c r="Y74" s="76"/>
      <c r="Z74" s="76"/>
      <c r="AA74" s="21"/>
      <c r="AB74" s="16"/>
      <c r="AC74" s="16"/>
      <c r="AD74" s="16"/>
      <c r="AE74" s="16"/>
      <c r="AG74" s="22"/>
      <c r="AH74" s="22"/>
    </row>
    <row r="75" spans="2:34" s="9" customFormat="1" ht="3" customHeight="1" thickBot="1">
      <c r="B75" s="58"/>
      <c r="C75" s="59"/>
      <c r="D75" s="57"/>
      <c r="E75" s="57"/>
      <c r="F75" s="57"/>
      <c r="G75" s="49"/>
      <c r="H75" s="16"/>
      <c r="I75" s="16"/>
      <c r="J75" s="16"/>
      <c r="K75" s="16"/>
      <c r="L75" s="21"/>
      <c r="M75" s="75"/>
      <c r="N75" s="76"/>
      <c r="O75" s="76"/>
      <c r="P75" s="76"/>
      <c r="Q75" s="21"/>
      <c r="R75" s="16"/>
      <c r="S75" s="16"/>
      <c r="T75" s="16"/>
      <c r="U75" s="16"/>
      <c r="W75" s="75"/>
      <c r="X75" s="76"/>
      <c r="Y75" s="76"/>
      <c r="Z75" s="76"/>
      <c r="AA75" s="21"/>
      <c r="AB75" s="16"/>
      <c r="AC75" s="16"/>
      <c r="AD75" s="16"/>
      <c r="AE75" s="16"/>
      <c r="AG75" s="22"/>
      <c r="AH75" s="22"/>
    </row>
    <row r="76" spans="2:34" s="9" customFormat="1" ht="28.5" customHeight="1" thickBot="1">
      <c r="B76" s="231" t="s">
        <v>18</v>
      </c>
      <c r="C76" s="232"/>
      <c r="D76" s="180"/>
      <c r="E76" s="180"/>
      <c r="F76" s="180"/>
      <c r="G76" s="8"/>
      <c r="H76" s="50">
        <f>IF(OR(K71="",K71&lt;1000),"",FLOOR(K71/1000,1))</f>
      </c>
      <c r="I76" s="66">
        <f>IF(OR(K71="",K71&lt;100),"",FLOOR((K71-(FLOOR(K71/1000,1)*1000))/100,1))</f>
        <v>1</v>
      </c>
      <c r="J76" s="66">
        <f>IF(OR(K71="",K71&lt;10),"",FLOOR((K71-(FLOOR(K71/1000,1)*1000+FLOOR((K71-(FLOOR(K71/1000,1)*1000))/100,1)*100))/10,1))</f>
        <v>9</v>
      </c>
      <c r="K76" s="66">
        <f>IF(K71="","",IF(K71&lt;10,K71,K71-(FLOOR(K71/1000,1)*1000+FLOOR((K71-(FLOOR(K71/1000,1)*1000))/100,1)*100+FLOOR((K71-(FLOOR(K71/1000,1)*1000+FLOOR((K71-(FLOOR(K71/1000,1)*1000))/100,1)*100))/10,1)*10)))</f>
        <v>8</v>
      </c>
      <c r="L76" s="24"/>
      <c r="M76" s="40"/>
      <c r="N76" s="40"/>
      <c r="O76" s="38"/>
      <c r="P76" s="96"/>
      <c r="Q76" s="96"/>
      <c r="R76" s="16"/>
      <c r="S76" s="39"/>
      <c r="T76" s="39"/>
      <c r="U76" s="39"/>
      <c r="V76" s="41"/>
      <c r="W76" s="41"/>
      <c r="X76" s="41"/>
      <c r="Y76" s="41"/>
      <c r="Z76" s="41"/>
      <c r="AA76" s="41"/>
      <c r="AB76" s="16"/>
      <c r="AC76" s="39"/>
      <c r="AD76" s="39"/>
      <c r="AE76" s="39"/>
      <c r="AG76" s="22"/>
      <c r="AH76" s="22"/>
    </row>
    <row r="77" spans="2:34" s="9" customFormat="1" ht="13.5" customHeight="1">
      <c r="B77" s="7"/>
      <c r="C77" s="10"/>
      <c r="D77" s="10"/>
      <c r="E77" s="10"/>
      <c r="F77" s="10"/>
      <c r="G77" s="8"/>
      <c r="H77" s="42"/>
      <c r="I77" s="42"/>
      <c r="J77" s="42"/>
      <c r="K77" s="42"/>
      <c r="L77" s="25"/>
      <c r="M77" s="25"/>
      <c r="N77" s="22"/>
      <c r="O77" s="22"/>
      <c r="P77" s="22"/>
      <c r="Q77" s="21"/>
      <c r="R77" s="28"/>
      <c r="S77" s="28"/>
      <c r="T77" s="28"/>
      <c r="U77" s="28"/>
      <c r="W77" s="22"/>
      <c r="X77" s="22"/>
      <c r="Y77" s="22"/>
      <c r="Z77" s="22"/>
      <c r="AA77" s="21"/>
      <c r="AB77" s="28"/>
      <c r="AC77" s="28"/>
      <c r="AD77" s="28"/>
      <c r="AE77" s="28"/>
      <c r="AG77" s="22"/>
      <c r="AH77" s="22"/>
    </row>
    <row r="78" spans="2:34" s="9" customFormat="1" ht="13.5" customHeight="1" hidden="1">
      <c r="B78" s="88"/>
      <c r="C78" s="89"/>
      <c r="D78" s="92" t="str">
        <f>IF(D76="","0",IF(D76=I76,"2","-1"))</f>
        <v>0</v>
      </c>
      <c r="E78" s="92" t="str">
        <f>IF(E76="","0",IF(E76=J76,"2","-1"))</f>
        <v>0</v>
      </c>
      <c r="F78" s="92" t="str">
        <f>IF(F76="","0",IF(F76=K76,"4","-1"))</f>
        <v>0</v>
      </c>
      <c r="G78" s="89"/>
      <c r="H78" s="89"/>
      <c r="I78" s="89"/>
      <c r="J78" s="89"/>
      <c r="K78" s="89"/>
      <c r="L78" s="25"/>
      <c r="M78" s="25"/>
      <c r="N78" s="22"/>
      <c r="O78" s="22"/>
      <c r="P78" s="22"/>
      <c r="Q78" s="21"/>
      <c r="R78" s="28"/>
      <c r="S78" s="28"/>
      <c r="T78" s="28"/>
      <c r="U78" s="28"/>
      <c r="W78" s="22"/>
      <c r="X78" s="22"/>
      <c r="Y78" s="22"/>
      <c r="Z78" s="22"/>
      <c r="AA78" s="21"/>
      <c r="AB78" s="28"/>
      <c r="AC78" s="28"/>
      <c r="AD78" s="28"/>
      <c r="AE78" s="28"/>
      <c r="AG78" s="22"/>
      <c r="AH78" s="22"/>
    </row>
    <row r="79" spans="2:34" s="9" customFormat="1" ht="45.75" customHeight="1">
      <c r="B79" s="7"/>
      <c r="C79" s="233" t="s">
        <v>14</v>
      </c>
      <c r="D79" s="230">
        <f>IF(AND(D76="",E76="",F76=""),"",IF(AND(H71=K71,H72=K72,D76=I76,E76=J76,F76=K76),"◎","？"))</f>
      </c>
      <c r="E79" s="230"/>
      <c r="F79" s="230"/>
      <c r="G79" s="8"/>
      <c r="H79" s="42"/>
      <c r="I79" s="79"/>
      <c r="J79" s="42"/>
      <c r="K79" s="42"/>
      <c r="L79" s="25"/>
      <c r="M79" s="40"/>
      <c r="N79" s="40"/>
      <c r="O79" s="44"/>
      <c r="P79" s="45"/>
      <c r="Q79" s="45"/>
      <c r="R79" s="28"/>
      <c r="S79" s="28"/>
      <c r="T79" s="28"/>
      <c r="U79" s="28"/>
      <c r="V79" s="41"/>
      <c r="W79" s="41"/>
      <c r="X79" s="41"/>
      <c r="Y79" s="41"/>
      <c r="Z79" s="41"/>
      <c r="AA79" s="41"/>
      <c r="AB79" s="28"/>
      <c r="AC79" s="28"/>
      <c r="AD79" s="28"/>
      <c r="AE79" s="28"/>
      <c r="AG79" s="22"/>
      <c r="AH79" s="22"/>
    </row>
    <row r="80" spans="2:34" s="9" customFormat="1" ht="45.75" customHeight="1">
      <c r="B80" s="7"/>
      <c r="C80" s="234"/>
      <c r="D80" s="230"/>
      <c r="E80" s="230"/>
      <c r="F80" s="230"/>
      <c r="G80" s="8"/>
      <c r="H80" s="42"/>
      <c r="I80" s="42"/>
      <c r="J80" s="42"/>
      <c r="K80" s="42"/>
      <c r="L80" s="25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28"/>
      <c r="AC80" s="28"/>
      <c r="AD80" s="28"/>
      <c r="AE80" s="28"/>
      <c r="AG80" s="22"/>
      <c r="AH80" s="22"/>
    </row>
    <row r="81" spans="8:27" ht="28.5" customHeight="1" hidden="1">
      <c r="H81" s="8">
        <f>D19</f>
      </c>
      <c r="I81" s="8">
        <f>N19</f>
      </c>
      <c r="J81" s="8">
        <f>X19</f>
      </c>
      <c r="K81" s="8">
        <f>D39</f>
      </c>
      <c r="L81" s="8">
        <f>N39</f>
      </c>
      <c r="M81" s="21">
        <f>X39</f>
      </c>
      <c r="N81" s="22">
        <f>D59</f>
      </c>
      <c r="O81" s="22">
        <f>N59</f>
      </c>
      <c r="P81" s="22">
        <f>X59</f>
      </c>
      <c r="Q81" s="21">
        <f>D79</f>
      </c>
      <c r="R81" s="21"/>
      <c r="S81" s="21"/>
      <c r="T81" s="21"/>
      <c r="U81" s="21"/>
      <c r="W81" s="22"/>
      <c r="X81" s="22"/>
      <c r="Y81" s="22"/>
      <c r="Z81" s="22"/>
      <c r="AA81" s="21"/>
    </row>
    <row r="82" spans="12:27" ht="42.75" customHeight="1">
      <c r="L82" s="8"/>
      <c r="M82" s="8"/>
      <c r="N82" s="8"/>
      <c r="O82" s="8"/>
      <c r="P82" s="8"/>
      <c r="R82" s="21"/>
      <c r="S82" s="21"/>
      <c r="T82" s="21"/>
      <c r="U82" s="21"/>
      <c r="V82" s="77"/>
      <c r="W82" s="41"/>
      <c r="X82" s="41"/>
      <c r="Y82" s="41"/>
      <c r="Z82" s="23"/>
      <c r="AA82" s="23"/>
    </row>
    <row r="83" spans="13:27" ht="42.75" customHeight="1">
      <c r="M83" s="82"/>
      <c r="N83" s="40"/>
      <c r="O83" s="22"/>
      <c r="P83" s="83"/>
      <c r="Q83" s="83"/>
      <c r="R83" s="21"/>
      <c r="S83" s="21"/>
      <c r="T83" s="21"/>
      <c r="U83" s="21"/>
      <c r="V83" s="77"/>
      <c r="W83" s="41"/>
      <c r="X83" s="41"/>
      <c r="Y83" s="41"/>
      <c r="Z83" s="41"/>
      <c r="AA83" s="41"/>
    </row>
    <row r="84" spans="14:27" ht="42.75" customHeight="1" thickBot="1">
      <c r="N84" s="22"/>
      <c r="O84" s="22"/>
      <c r="P84" s="84"/>
      <c r="Q84" s="84"/>
      <c r="R84" s="21"/>
      <c r="S84" s="21"/>
      <c r="T84" s="21"/>
      <c r="U84" s="21"/>
      <c r="V84" s="77"/>
      <c r="W84" s="41"/>
      <c r="X84" s="41"/>
      <c r="Y84" s="41"/>
      <c r="Z84" s="41"/>
      <c r="AA84" s="41"/>
    </row>
    <row r="85" spans="2:32" ht="64.5" customHeight="1" thickTop="1">
      <c r="B85" s="219" t="s">
        <v>3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1"/>
      <c r="AB85" s="85"/>
      <c r="AC85" s="85"/>
      <c r="AD85" s="85"/>
      <c r="AE85" s="85"/>
      <c r="AF85" s="70"/>
    </row>
    <row r="86" spans="2:32" ht="59.25" customHeight="1">
      <c r="B86" s="78"/>
      <c r="C86" s="46"/>
      <c r="D86" s="86"/>
      <c r="E86" s="86"/>
      <c r="F86" s="86"/>
      <c r="G86" s="48"/>
      <c r="H86" s="48"/>
      <c r="I86" s="48"/>
      <c r="J86" s="48"/>
      <c r="K86" s="48"/>
      <c r="L86" s="227">
        <f>COUNTIF(H81:Q81,"◎")</f>
        <v>0</v>
      </c>
      <c r="M86" s="227"/>
      <c r="N86" s="222" t="s">
        <v>1</v>
      </c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3"/>
      <c r="AF86" s="97"/>
    </row>
    <row r="87" spans="2:32" ht="59.25" customHeight="1">
      <c r="B87" s="78"/>
      <c r="C87" s="228" t="s">
        <v>16</v>
      </c>
      <c r="D87" s="229"/>
      <c r="E87" s="229"/>
      <c r="F87" s="229"/>
      <c r="G87" s="48"/>
      <c r="H87" s="48"/>
      <c r="I87" s="48"/>
      <c r="J87" s="48"/>
      <c r="K87" s="48"/>
      <c r="L87" s="227">
        <f>COUNTIF(H81:Q81,"？")</f>
        <v>0</v>
      </c>
      <c r="M87" s="227"/>
      <c r="N87" s="222" t="s">
        <v>2</v>
      </c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3"/>
      <c r="AF87" s="97"/>
    </row>
    <row r="88" spans="2:32" ht="59.25" customHeight="1">
      <c r="B88" s="78"/>
      <c r="C88" s="46"/>
      <c r="D88" s="46"/>
      <c r="E88" s="46"/>
      <c r="F88" s="46"/>
      <c r="G88" s="48"/>
      <c r="H88" s="48"/>
      <c r="I88" s="48"/>
      <c r="J88" s="48"/>
      <c r="K88" s="48"/>
      <c r="L88" s="227">
        <f>COUNTIF(H81:Q81,"")</f>
        <v>10</v>
      </c>
      <c r="M88" s="227"/>
      <c r="N88" s="222" t="s">
        <v>4</v>
      </c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3"/>
      <c r="AF88" s="97"/>
    </row>
    <row r="89" spans="2:27" ht="101.25" customHeight="1" thickBot="1">
      <c r="B89" s="224" t="str">
        <f>IF(P82=0,"がんばって 問題をときましょう。",IF(P82=10,"♪ 100点満点 たいへん 良くできました。♪","がんばって １００点を とりましょうね。"))</f>
        <v>がんばって 問題をときましょう。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6"/>
    </row>
    <row r="90" ht="28.5" customHeight="1" thickTop="1"/>
    <row r="120" spans="1:27" ht="92.25" customHeight="1">
      <c r="A120" s="210" t="s">
        <v>40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</row>
  </sheetData>
  <sheetProtection password="CC3D" sheet="1" objects="1" scenarios="1"/>
  <mergeCells count="41">
    <mergeCell ref="M59:M60"/>
    <mergeCell ref="N59:P60"/>
    <mergeCell ref="V36:W36"/>
    <mergeCell ref="W19:W20"/>
    <mergeCell ref="A120:AA120"/>
    <mergeCell ref="W59:W60"/>
    <mergeCell ref="X59:Z60"/>
    <mergeCell ref="B76:C76"/>
    <mergeCell ref="C79:C80"/>
    <mergeCell ref="D79:F80"/>
    <mergeCell ref="C59:C60"/>
    <mergeCell ref="D59:F60"/>
    <mergeCell ref="B16:C16"/>
    <mergeCell ref="L16:M16"/>
    <mergeCell ref="V16:W16"/>
    <mergeCell ref="B1:Y1"/>
    <mergeCell ref="N19:P20"/>
    <mergeCell ref="X19:Z20"/>
    <mergeCell ref="C19:C20"/>
    <mergeCell ref="M19:M20"/>
    <mergeCell ref="B36:C36"/>
    <mergeCell ref="C39:C40"/>
    <mergeCell ref="D39:F40"/>
    <mergeCell ref="M39:M40"/>
    <mergeCell ref="D19:F20"/>
    <mergeCell ref="L36:M36"/>
    <mergeCell ref="X39:Z40"/>
    <mergeCell ref="B56:C56"/>
    <mergeCell ref="L56:M56"/>
    <mergeCell ref="V56:W56"/>
    <mergeCell ref="N39:P40"/>
    <mergeCell ref="W39:W40"/>
    <mergeCell ref="B85:AA85"/>
    <mergeCell ref="N86:AB86"/>
    <mergeCell ref="N87:AB87"/>
    <mergeCell ref="B89:AA89"/>
    <mergeCell ref="L88:M88"/>
    <mergeCell ref="L87:M87"/>
    <mergeCell ref="L86:M86"/>
    <mergeCell ref="C87:F87"/>
    <mergeCell ref="N88:AB88"/>
  </mergeCells>
  <conditionalFormatting sqref="X39:Z44 X19:Z24 X59:Z64 N19:P24 N59:P64 N39:P44 D19:F24 D59:F64 D39:F44 D79:F80">
    <cfRule type="cellIs" priority="1" dxfId="16" operator="equal" stopIfTrue="1">
      <formula>"？"</formula>
    </cfRule>
  </conditionalFormatting>
  <conditionalFormatting sqref="B89:AA89">
    <cfRule type="cellIs" priority="2" dxfId="16" operator="equal" stopIfTrue="1">
      <formula>"♪ 100点満点 たいへん 良くできました。♪"</formula>
    </cfRule>
    <cfRule type="cellIs" priority="3" dxfId="17" operator="equal" stopIfTrue="1">
      <formula>"がんばって １００点を とりましょうね。"</formula>
    </cfRule>
    <cfRule type="cellIs" priority="4" dxfId="18" operator="equal" stopIfTrue="1">
      <formula>"がんばって 問題をときましょう。"</formula>
    </cfRule>
  </conditionalFormatting>
  <printOptions horizontalCentered="1"/>
  <pageMargins left="0.3937007874015748" right="0.3937007874015748" top="0.1968503937007874" bottom="0.3937007874015748" header="0.1968503937007874" footer="0.196850393700787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15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J151" sqref="AJ151"/>
    </sheetView>
  </sheetViews>
  <sheetFormatPr defaultColWidth="5.25390625" defaultRowHeight="28.5" customHeight="1"/>
  <cols>
    <col min="1" max="1" width="2.625" style="7" customWidth="1"/>
    <col min="2" max="2" width="9.50390625" style="7" customWidth="1"/>
    <col min="3" max="3" width="9.375" style="10" customWidth="1"/>
    <col min="4" max="6" width="5.25390625" style="10" customWidth="1"/>
    <col min="7" max="7" width="5.00390625" style="8" customWidth="1"/>
    <col min="8" max="11" width="4.375" style="8" hidden="1" customWidth="1"/>
    <col min="12" max="12" width="10.375" style="20" customWidth="1"/>
    <col min="13" max="13" width="9.375" style="25" customWidth="1"/>
    <col min="14" max="16" width="5.25390625" style="10" customWidth="1"/>
    <col min="17" max="17" width="5.00390625" style="8" customWidth="1"/>
    <col min="18" max="21" width="4.375" style="8" hidden="1" customWidth="1"/>
    <col min="22" max="22" width="10.375" style="9" customWidth="1"/>
    <col min="23" max="23" width="9.375" style="10" customWidth="1"/>
    <col min="24" max="26" width="5.25390625" style="10" customWidth="1"/>
    <col min="27" max="27" width="6.25390625" style="8" customWidth="1"/>
    <col min="28" max="31" width="4.375" style="8" hidden="1" customWidth="1"/>
    <col min="32" max="32" width="5.25390625" style="9" customWidth="1"/>
    <col min="33" max="34" width="5.25390625" style="10" customWidth="1"/>
    <col min="35" max="16384" width="5.25390625" style="7" customWidth="1"/>
  </cols>
  <sheetData>
    <row r="1" spans="2:27" ht="36" customHeight="1">
      <c r="B1" s="235" t="s">
        <v>34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125" t="s">
        <v>20</v>
      </c>
      <c r="AA1" s="149" t="str">
        <f>TEXT(L90,"#,##,0")&amp;" 問"</f>
        <v>10 問</v>
      </c>
    </row>
    <row r="2" spans="1:31" ht="31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3"/>
      <c r="AC2" s="13"/>
      <c r="AD2" s="13"/>
      <c r="AE2" s="13"/>
    </row>
    <row r="3" spans="1:3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3"/>
      <c r="AC3" s="13"/>
      <c r="AD3" s="13"/>
      <c r="AE3" s="13"/>
    </row>
    <row r="4" spans="1:31" ht="3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3"/>
      <c r="AC4" s="13"/>
      <c r="AD4" s="13"/>
      <c r="AE4" s="13"/>
    </row>
    <row r="5" spans="2:31" ht="28.5" customHeight="1" thickBot="1">
      <c r="B5" s="136"/>
      <c r="H5" s="42"/>
      <c r="I5" s="42"/>
      <c r="J5" s="42"/>
      <c r="K5" s="42"/>
      <c r="R5" s="42"/>
      <c r="S5" s="42"/>
      <c r="T5" s="42"/>
      <c r="U5" s="42"/>
      <c r="AB5" s="42"/>
      <c r="AC5" s="42"/>
      <c r="AD5" s="42"/>
      <c r="AE5" s="42"/>
    </row>
    <row r="6" spans="4:31" ht="28.5" customHeight="1" thickBot="1">
      <c r="D6" s="118"/>
      <c r="E6" s="181">
        <v>1</v>
      </c>
      <c r="F6" s="181">
        <v>0</v>
      </c>
      <c r="G6" s="21"/>
      <c r="H6" s="16"/>
      <c r="I6" s="16"/>
      <c r="J6" s="50"/>
      <c r="K6" s="51">
        <f>IF(AND(E6="",F6=""),"",(E6*10)+F6)</f>
        <v>10</v>
      </c>
      <c r="L6" s="21"/>
      <c r="M6" s="21"/>
      <c r="N6" s="182"/>
      <c r="O6" s="181">
        <v>1</v>
      </c>
      <c r="P6" s="181">
        <v>5</v>
      </c>
      <c r="Q6" s="21"/>
      <c r="R6" s="16"/>
      <c r="S6" s="16"/>
      <c r="T6" s="50"/>
      <c r="U6" s="51">
        <f>IF(AND(O6="",P6=""),"",(O6*10)+P6)</f>
        <v>15</v>
      </c>
      <c r="W6" s="93"/>
      <c r="X6" s="182"/>
      <c r="Y6" s="181">
        <v>2</v>
      </c>
      <c r="Z6" s="181">
        <v>7</v>
      </c>
      <c r="AA6" s="49"/>
      <c r="AB6" s="16"/>
      <c r="AC6" s="16"/>
      <c r="AD6" s="50"/>
      <c r="AE6" s="51">
        <f>IF(AND(Y6="",Z6=""),"",(Y6*10)+Z6)</f>
        <v>27</v>
      </c>
    </row>
    <row r="7" spans="4:31" ht="29.25" customHeight="1" thickBot="1">
      <c r="D7" s="135" t="s">
        <v>7</v>
      </c>
      <c r="E7" s="181"/>
      <c r="F7" s="181">
        <v>6</v>
      </c>
      <c r="G7" s="21"/>
      <c r="H7" s="16"/>
      <c r="I7" s="16"/>
      <c r="J7" s="50"/>
      <c r="K7" s="51">
        <f>IF(AND(E7="",F7=""),"",(E7*10)+F7)</f>
        <v>6</v>
      </c>
      <c r="L7" s="21"/>
      <c r="M7" s="21"/>
      <c r="N7" s="183" t="s">
        <v>7</v>
      </c>
      <c r="O7" s="181"/>
      <c r="P7" s="181">
        <v>5</v>
      </c>
      <c r="Q7" s="21"/>
      <c r="R7" s="16"/>
      <c r="S7" s="16"/>
      <c r="T7" s="50"/>
      <c r="U7" s="51">
        <f>IF(AND(O7="",P7=""),"",(O7*10)+P7)</f>
        <v>5</v>
      </c>
      <c r="W7" s="93"/>
      <c r="X7" s="183" t="s">
        <v>7</v>
      </c>
      <c r="Y7" s="181">
        <v>1</v>
      </c>
      <c r="Z7" s="181">
        <v>6</v>
      </c>
      <c r="AA7" s="21"/>
      <c r="AB7" s="16"/>
      <c r="AC7" s="16"/>
      <c r="AD7" s="50"/>
      <c r="AE7" s="51">
        <f>IF(AND(Y7="",Z7=""),"",(Y7*10)+Z7)</f>
        <v>16</v>
      </c>
    </row>
    <row r="8" spans="4:31" ht="3" customHeight="1">
      <c r="D8" s="118"/>
      <c r="E8" s="118"/>
      <c r="F8" s="118"/>
      <c r="G8" s="15"/>
      <c r="H8" s="16"/>
      <c r="I8" s="16"/>
      <c r="J8" s="50"/>
      <c r="K8" s="52"/>
      <c r="L8" s="15"/>
      <c r="M8" s="21"/>
      <c r="N8" s="118"/>
      <c r="O8" s="118"/>
      <c r="P8" s="118"/>
      <c r="Q8" s="15"/>
      <c r="R8" s="16"/>
      <c r="S8" s="16"/>
      <c r="T8" s="50"/>
      <c r="U8" s="52"/>
      <c r="X8" s="118"/>
      <c r="Y8" s="118"/>
      <c r="Z8" s="118"/>
      <c r="AA8" s="15"/>
      <c r="AB8" s="16"/>
      <c r="AC8" s="16"/>
      <c r="AD8" s="50"/>
      <c r="AE8" s="52"/>
    </row>
    <row r="9" spans="4:31" ht="1.5" customHeight="1">
      <c r="D9" s="119"/>
      <c r="E9" s="119"/>
      <c r="F9" s="119"/>
      <c r="G9" s="15"/>
      <c r="H9" s="16"/>
      <c r="I9" s="16"/>
      <c r="J9" s="50"/>
      <c r="K9" s="53"/>
      <c r="L9" s="15"/>
      <c r="M9" s="21"/>
      <c r="N9" s="119"/>
      <c r="O9" s="119"/>
      <c r="P9" s="119"/>
      <c r="Q9" s="15"/>
      <c r="R9" s="16"/>
      <c r="S9" s="16"/>
      <c r="T9" s="50"/>
      <c r="U9" s="53"/>
      <c r="X9" s="119"/>
      <c r="Y9" s="119"/>
      <c r="Z9" s="119"/>
      <c r="AA9" s="15"/>
      <c r="AB9" s="16"/>
      <c r="AC9" s="16"/>
      <c r="AD9" s="50"/>
      <c r="AE9" s="53"/>
    </row>
    <row r="10" spans="4:31" ht="3" customHeight="1" thickBot="1">
      <c r="D10" s="118"/>
      <c r="E10" s="118"/>
      <c r="F10" s="118"/>
      <c r="G10" s="15"/>
      <c r="H10" s="16"/>
      <c r="I10" s="16"/>
      <c r="J10" s="50"/>
      <c r="K10" s="54"/>
      <c r="L10" s="15"/>
      <c r="M10" s="21"/>
      <c r="N10" s="118"/>
      <c r="O10" s="118"/>
      <c r="P10" s="118"/>
      <c r="Q10" s="15"/>
      <c r="R10" s="16"/>
      <c r="S10" s="16"/>
      <c r="T10" s="50"/>
      <c r="U10" s="54"/>
      <c r="X10" s="118"/>
      <c r="Y10" s="118"/>
      <c r="Z10" s="118"/>
      <c r="AA10" s="15"/>
      <c r="AB10" s="16"/>
      <c r="AC10" s="16"/>
      <c r="AD10" s="50"/>
      <c r="AE10" s="54"/>
    </row>
    <row r="11" spans="2:31" ht="28.5" customHeight="1" thickBot="1">
      <c r="B11" s="55"/>
      <c r="C11" s="56"/>
      <c r="D11" s="184"/>
      <c r="E11" s="184"/>
      <c r="F11" s="185"/>
      <c r="G11" s="21"/>
      <c r="H11" s="147">
        <f>IF(AND(D16="",E16="",F16=""),"",(D16*100)+(E16*10)+F16)</f>
      </c>
      <c r="I11" s="16"/>
      <c r="J11" s="50"/>
      <c r="K11" s="141">
        <f>IF(OR(K6="",K7=""),"",K6-K7)</f>
        <v>4</v>
      </c>
      <c r="L11" s="21"/>
      <c r="M11" s="21"/>
      <c r="N11" s="184"/>
      <c r="O11" s="184"/>
      <c r="P11" s="185"/>
      <c r="Q11" s="21"/>
      <c r="R11" s="147">
        <f>IF(AND(N16="",O16="",P16=""),"",(N16*100)+(O16*10)+P16)</f>
      </c>
      <c r="S11" s="16"/>
      <c r="T11" s="50"/>
      <c r="U11" s="146">
        <f>IF(OR(U6="",U7=""),"",U6-U7)</f>
        <v>10</v>
      </c>
      <c r="X11" s="184"/>
      <c r="Y11" s="184"/>
      <c r="Z11" s="185"/>
      <c r="AA11" s="21"/>
      <c r="AB11" s="147">
        <f>IF(AND(X16="",Y16="",Z16=""),"",(X16*100)+(Y16*10)+Z16)</f>
      </c>
      <c r="AC11" s="16"/>
      <c r="AD11" s="50"/>
      <c r="AE11" s="146">
        <f>IF(OR(AE6="",AE7=""),"",AE6-AE7)</f>
        <v>11</v>
      </c>
    </row>
    <row r="12" spans="2:31" ht="28.5" customHeight="1" thickBot="1">
      <c r="B12" s="55"/>
      <c r="C12" s="56"/>
      <c r="D12" s="162"/>
      <c r="E12" s="162"/>
      <c r="F12" s="162"/>
      <c r="G12" s="21"/>
      <c r="H12" s="143">
        <f>COUNTBLANK(D16:F16)</f>
        <v>3</v>
      </c>
      <c r="I12" s="16"/>
      <c r="J12" s="16"/>
      <c r="K12" s="145">
        <f>COUNTBLANK(I16:K16)</f>
        <v>2</v>
      </c>
      <c r="L12" s="21"/>
      <c r="M12" s="21"/>
      <c r="N12" s="162"/>
      <c r="O12" s="162"/>
      <c r="P12" s="162"/>
      <c r="Q12" s="21"/>
      <c r="R12" s="143">
        <f>COUNTBLANK(N16:P16)</f>
        <v>3</v>
      </c>
      <c r="S12" s="16"/>
      <c r="T12" s="16"/>
      <c r="U12" s="145">
        <f>COUNTBLANK(S16:U16)</f>
        <v>1</v>
      </c>
      <c r="X12" s="162"/>
      <c r="Y12" s="162"/>
      <c r="Z12" s="162"/>
      <c r="AA12" s="21"/>
      <c r="AB12" s="143">
        <f>COUNTBLANK(X16:Z16)</f>
        <v>3</v>
      </c>
      <c r="AC12" s="16"/>
      <c r="AD12" s="16"/>
      <c r="AE12" s="145">
        <f>COUNTBLANK(AC16:AE16)</f>
        <v>1</v>
      </c>
    </row>
    <row r="13" spans="3:34" s="58" customFormat="1" ht="3" customHeight="1">
      <c r="C13" s="59"/>
      <c r="D13" s="120"/>
      <c r="E13" s="120"/>
      <c r="F13" s="121"/>
      <c r="G13" s="49"/>
      <c r="H13" s="16"/>
      <c r="I13" s="16"/>
      <c r="J13" s="16"/>
      <c r="K13" s="16"/>
      <c r="L13" s="49"/>
      <c r="M13" s="62"/>
      <c r="N13" s="120"/>
      <c r="O13" s="120"/>
      <c r="P13" s="121"/>
      <c r="Q13" s="49"/>
      <c r="R13" s="16"/>
      <c r="S13" s="16"/>
      <c r="T13" s="16"/>
      <c r="U13" s="61"/>
      <c r="V13" s="9"/>
      <c r="W13" s="62"/>
      <c r="X13" s="120"/>
      <c r="Y13" s="120"/>
      <c r="Z13" s="121"/>
      <c r="AA13" s="49"/>
      <c r="AB13" s="16"/>
      <c r="AC13" s="16"/>
      <c r="AD13" s="16"/>
      <c r="AE13" s="61"/>
      <c r="AF13" s="9"/>
      <c r="AG13" s="63"/>
      <c r="AH13" s="63"/>
    </row>
    <row r="14" spans="3:34" s="58" customFormat="1" ht="1.5" customHeight="1">
      <c r="C14" s="59"/>
      <c r="D14" s="122"/>
      <c r="E14" s="122"/>
      <c r="F14" s="122"/>
      <c r="G14" s="49"/>
      <c r="H14" s="16"/>
      <c r="I14" s="16"/>
      <c r="J14" s="16"/>
      <c r="K14" s="16"/>
      <c r="L14" s="49"/>
      <c r="M14" s="62"/>
      <c r="N14" s="122"/>
      <c r="O14" s="122"/>
      <c r="P14" s="122"/>
      <c r="Q14" s="49"/>
      <c r="R14" s="16"/>
      <c r="S14" s="16"/>
      <c r="T14" s="16"/>
      <c r="U14" s="16"/>
      <c r="V14" s="9"/>
      <c r="W14" s="62"/>
      <c r="X14" s="122"/>
      <c r="Y14" s="122"/>
      <c r="Z14" s="122"/>
      <c r="AA14" s="49"/>
      <c r="AB14" s="16"/>
      <c r="AC14" s="16"/>
      <c r="AD14" s="16"/>
      <c r="AE14" s="16"/>
      <c r="AF14" s="9"/>
      <c r="AG14" s="63"/>
      <c r="AH14" s="63"/>
    </row>
    <row r="15" spans="3:34" s="58" customFormat="1" ht="3" customHeight="1" thickBot="1">
      <c r="C15" s="59"/>
      <c r="D15" s="121"/>
      <c r="E15" s="121"/>
      <c r="F15" s="121"/>
      <c r="G15" s="49"/>
      <c r="H15" s="16"/>
      <c r="I15" s="16"/>
      <c r="J15" s="16"/>
      <c r="K15" s="16"/>
      <c r="L15" s="49"/>
      <c r="M15" s="62"/>
      <c r="N15" s="121"/>
      <c r="O15" s="121"/>
      <c r="P15" s="121"/>
      <c r="Q15" s="49"/>
      <c r="R15" s="16"/>
      <c r="S15" s="65"/>
      <c r="T15" s="65"/>
      <c r="U15" s="65"/>
      <c r="V15" s="9"/>
      <c r="W15" s="62"/>
      <c r="X15" s="121"/>
      <c r="Y15" s="121"/>
      <c r="Z15" s="121"/>
      <c r="AA15" s="49"/>
      <c r="AB15" s="16"/>
      <c r="AC15" s="65"/>
      <c r="AD15" s="65"/>
      <c r="AE15" s="65"/>
      <c r="AF15" s="9"/>
      <c r="AG15" s="63"/>
      <c r="AH15" s="63"/>
    </row>
    <row r="16" spans="2:31" ht="28.5" customHeight="1" thickBot="1">
      <c r="B16" s="231" t="s">
        <v>18</v>
      </c>
      <c r="C16" s="237"/>
      <c r="D16" s="179"/>
      <c r="E16" s="179"/>
      <c r="F16" s="179"/>
      <c r="H16" s="142">
        <f>IF(OR(K11="",K11&lt;1000),"",FLOOR(K11/1000,1))</f>
      </c>
      <c r="I16" s="113">
        <f>IF(OR(K11="",K11&lt;100),"",FLOOR((K11-(FLOOR(K11/1000,1)*1000))/100,1))</f>
      </c>
      <c r="J16" s="113">
        <f>IF(OR(K11="",K11&lt;10),"",FLOOR((K11-(FLOOR(K11/1000,1)*1000+FLOOR((K11-(FLOOR(K11/1000,1)*1000))/100,1)*100))/10,1))</f>
      </c>
      <c r="K16" s="113">
        <f>IF(K11="","",IF(K11&lt;10,K11,K11-(FLOOR(K11/1000,1)*1000+FLOOR((K11-(FLOOR(K11/1000,1)*1000))/100,1)*100+FLOOR((K11-(FLOOR(K11/1000,1)*1000+FLOOR((K11-(FLOOR(K11/1000,1)*1000))/100,1)*100))/10,1)*10)))</f>
        <v>4</v>
      </c>
      <c r="L16" s="231" t="s">
        <v>18</v>
      </c>
      <c r="M16" s="237"/>
      <c r="N16" s="179"/>
      <c r="O16" s="179"/>
      <c r="P16" s="179"/>
      <c r="R16" s="142">
        <f>IF(OR(U11="",U11&lt;1000),"",FLOOR(U11/1000,1))</f>
      </c>
      <c r="S16" s="113">
        <f>IF(OR(U11="",U11&lt;100),"",FLOOR((U11-(FLOOR(U11/1000,1)*1000))/100,1))</f>
      </c>
      <c r="T16" s="113">
        <f>IF(OR(U11="",U11&lt;10),"",FLOOR((U11-(FLOOR(U11/1000,1)*1000+FLOOR((U11-(FLOOR(U11/1000,1)*1000))/100,1)*100))/10,1))</f>
        <v>1</v>
      </c>
      <c r="U16" s="113">
        <f>IF(U11="","",IF(U11&lt;10,U11,U11-(FLOOR(U11/1000,1)*1000+FLOOR((U11-(FLOOR(U11/1000,1)*1000))/100,1)*100+FLOOR((U11-(FLOOR(U11/1000,1)*1000+FLOOR((U11-(FLOOR(U11/1000,1)*1000))/100,1)*100))/10,1)*10)))</f>
        <v>0</v>
      </c>
      <c r="V16" s="231" t="s">
        <v>18</v>
      </c>
      <c r="W16" s="237"/>
      <c r="X16" s="179"/>
      <c r="Y16" s="179"/>
      <c r="Z16" s="179"/>
      <c r="AB16" s="142">
        <f>IF(OR(AE11="",AE11&lt;1000),"",FLOOR(AE11/1000,1))</f>
      </c>
      <c r="AC16" s="113">
        <f>IF(OR(AE11="",AE11&lt;100),"",FLOOR((AE11-(FLOOR(AE11/1000,1)*1000))/100,1))</f>
      </c>
      <c r="AD16" s="113">
        <f>IF(OR(AE11="",AE11&lt;10),"",FLOOR((AE11-(FLOOR(AE11/1000,1)*1000+FLOOR((AE11-(FLOOR(AE11/1000,1)*1000))/100,1)*100))/10,1))</f>
        <v>1</v>
      </c>
      <c r="AE16" s="113">
        <f>IF(AE11="","",IF(AE11&lt;10,AE11,AE11-(FLOOR(AE11/1000,1)*1000+FLOOR((AE11-(FLOOR(AE11/1000,1)*1000))/100,1)*100+FLOOR((AE11-(FLOOR(AE11/1000,1)*1000+FLOOR((AE11-(FLOOR(AE11/1000,1)*1000))/100,1)*100))/10,1)*10)))</f>
        <v>1</v>
      </c>
    </row>
    <row r="17" spans="8:31" ht="13.5" customHeight="1">
      <c r="H17" s="42"/>
      <c r="I17" s="42"/>
      <c r="J17" s="42"/>
      <c r="K17" s="42"/>
      <c r="R17" s="42"/>
      <c r="S17" s="42"/>
      <c r="T17" s="42"/>
      <c r="U17" s="42"/>
      <c r="AB17" s="42"/>
      <c r="AC17" s="42"/>
      <c r="AD17" s="42"/>
      <c r="AE17" s="42"/>
    </row>
    <row r="18" spans="3:34" s="88" customFormat="1" ht="13.5" customHeight="1" hidden="1">
      <c r="C18" s="89"/>
      <c r="D18" s="92" t="str">
        <f>IF(D16="","0",IF(D16=I16,"2","-1"))</f>
        <v>0</v>
      </c>
      <c r="E18" s="92" t="str">
        <f>IF(E16="","0",IF(E16=J16,"2","-1"))</f>
        <v>0</v>
      </c>
      <c r="F18" s="92" t="str">
        <f>IF(F16="","0",IF(F16=K16,"4","-1"))</f>
        <v>0</v>
      </c>
      <c r="G18" s="89"/>
      <c r="H18" s="89"/>
      <c r="I18" s="89"/>
      <c r="J18" s="89"/>
      <c r="K18" s="144"/>
      <c r="M18" s="91"/>
      <c r="N18" s="92" t="str">
        <f>IF(N16="","0",IF(N16=S16,"2","-1"))</f>
        <v>0</v>
      </c>
      <c r="O18" s="92" t="str">
        <f>IF(O16="","0",IF(O16=T16,"2","-1"))</f>
        <v>0</v>
      </c>
      <c r="P18" s="92" t="str">
        <f>IF(P16="","0",IF(P16=U16,"4","-1"))</f>
        <v>0</v>
      </c>
      <c r="Q18" s="89"/>
      <c r="R18" s="90"/>
      <c r="S18" s="90"/>
      <c r="T18" s="90"/>
      <c r="U18" s="90"/>
      <c r="V18" s="91"/>
      <c r="W18" s="89"/>
      <c r="X18" s="92" t="str">
        <f>IF(X16="","0",IF(X16=AC16,"2","-1"))</f>
        <v>0</v>
      </c>
      <c r="Y18" s="92" t="str">
        <f>IF(Y16="","0",IF(Y16=AD16,"2","-1"))</f>
        <v>0</v>
      </c>
      <c r="Z18" s="92" t="str">
        <f>IF(Z16="","0",IF(Z16=AE16,"4","-1"))</f>
        <v>0</v>
      </c>
      <c r="AA18" s="89"/>
      <c r="AB18" s="90"/>
      <c r="AC18" s="90"/>
      <c r="AD18" s="90"/>
      <c r="AE18" s="90"/>
      <c r="AF18" s="91"/>
      <c r="AG18" s="89"/>
      <c r="AH18" s="89"/>
    </row>
    <row r="19" spans="3:31" ht="45.75" customHeight="1">
      <c r="C19" s="233" t="s">
        <v>14</v>
      </c>
      <c r="D19" s="230">
        <f>IF(AND(D16="",E16="",F16=""),"",IF(AND(H11=K11,H12=K12,D16=I16,E16=J16,F16=K16),"◎","？"))</f>
      </c>
      <c r="E19" s="230"/>
      <c r="F19" s="230"/>
      <c r="H19" s="42"/>
      <c r="I19" s="79"/>
      <c r="J19" s="42"/>
      <c r="K19" s="42"/>
      <c r="M19" s="233" t="s">
        <v>14</v>
      </c>
      <c r="N19" s="230">
        <f>IF(AND(N16="",O16="",P16=""),"",IF(AND(R11=U11,R12=U12,N16=S16,O16=T16,P16=U16),"◎","？"))</f>
      </c>
      <c r="O19" s="230"/>
      <c r="P19" s="230"/>
      <c r="R19" s="42"/>
      <c r="S19" s="42"/>
      <c r="T19" s="42"/>
      <c r="U19" s="42"/>
      <c r="W19" s="233" t="s">
        <v>14</v>
      </c>
      <c r="X19" s="230">
        <f>IF(AND(X16="",Y16="",Z16=""),"",IF(AND(AB11=AE11,AB12=AE12,X16=AC16,Y16=AD16,Z16=AE16),"◎","？"))</f>
      </c>
      <c r="Y19" s="230"/>
      <c r="Z19" s="230"/>
      <c r="AB19" s="42"/>
      <c r="AC19" s="42"/>
      <c r="AD19" s="42"/>
      <c r="AE19" s="42"/>
    </row>
    <row r="20" spans="3:31" ht="45.75" customHeight="1">
      <c r="C20" s="234"/>
      <c r="D20" s="230"/>
      <c r="E20" s="230"/>
      <c r="F20" s="230"/>
      <c r="H20" s="42"/>
      <c r="I20" s="42"/>
      <c r="J20" s="42"/>
      <c r="K20" s="42"/>
      <c r="M20" s="234"/>
      <c r="N20" s="230"/>
      <c r="O20" s="230"/>
      <c r="P20" s="230"/>
      <c r="R20" s="42"/>
      <c r="S20" s="42"/>
      <c r="T20" s="42"/>
      <c r="U20" s="42"/>
      <c r="W20" s="234"/>
      <c r="X20" s="230"/>
      <c r="Y20" s="230"/>
      <c r="Z20" s="230"/>
      <c r="AB20" s="42"/>
      <c r="AC20" s="42"/>
      <c r="AD20" s="42"/>
      <c r="AE20" s="42"/>
    </row>
    <row r="21" spans="3:31" ht="28.5" customHeight="1">
      <c r="C21" s="115"/>
      <c r="D21" s="114"/>
      <c r="E21" s="114"/>
      <c r="F21" s="114"/>
      <c r="H21" s="42"/>
      <c r="I21" s="42"/>
      <c r="J21" s="42"/>
      <c r="K21" s="42"/>
      <c r="M21" s="115"/>
      <c r="N21" s="114"/>
      <c r="O21" s="114"/>
      <c r="P21" s="114"/>
      <c r="R21" s="42"/>
      <c r="S21" s="42"/>
      <c r="T21" s="42"/>
      <c r="U21" s="42"/>
      <c r="W21" s="115"/>
      <c r="X21" s="114"/>
      <c r="Y21" s="114"/>
      <c r="Z21" s="114"/>
      <c r="AB21" s="42"/>
      <c r="AC21" s="42"/>
      <c r="AD21" s="42"/>
      <c r="AE21" s="42"/>
    </row>
    <row r="22" spans="3:31" ht="28.5" customHeight="1">
      <c r="C22" s="115"/>
      <c r="D22" s="114"/>
      <c r="E22" s="114"/>
      <c r="F22" s="114"/>
      <c r="H22" s="42"/>
      <c r="I22" s="42"/>
      <c r="J22" s="42"/>
      <c r="K22" s="42"/>
      <c r="M22" s="115"/>
      <c r="N22" s="114"/>
      <c r="O22" s="114"/>
      <c r="P22" s="114"/>
      <c r="R22" s="42"/>
      <c r="S22" s="42"/>
      <c r="T22" s="42"/>
      <c r="U22" s="42"/>
      <c r="W22" s="115"/>
      <c r="X22" s="114"/>
      <c r="Y22" s="114"/>
      <c r="Z22" s="114"/>
      <c r="AB22" s="42"/>
      <c r="AC22" s="42"/>
      <c r="AD22" s="42"/>
      <c r="AE22" s="42"/>
    </row>
    <row r="23" spans="3:31" ht="28.5" customHeight="1">
      <c r="C23" s="115"/>
      <c r="D23" s="114"/>
      <c r="E23" s="114"/>
      <c r="F23" s="114"/>
      <c r="H23" s="42"/>
      <c r="I23" s="42"/>
      <c r="J23" s="42"/>
      <c r="K23" s="42"/>
      <c r="M23" s="115"/>
      <c r="N23" s="114"/>
      <c r="O23" s="114"/>
      <c r="P23" s="114"/>
      <c r="R23" s="42"/>
      <c r="S23" s="42"/>
      <c r="T23" s="42"/>
      <c r="U23" s="42"/>
      <c r="W23" s="115"/>
      <c r="X23" s="114"/>
      <c r="Y23" s="114"/>
      <c r="Z23" s="114"/>
      <c r="AB23" s="42"/>
      <c r="AC23" s="42"/>
      <c r="AD23" s="42"/>
      <c r="AE23" s="42"/>
    </row>
    <row r="24" spans="3:31" ht="28.5" customHeight="1">
      <c r="C24" s="115"/>
      <c r="D24" s="114"/>
      <c r="E24" s="114"/>
      <c r="F24" s="114"/>
      <c r="H24" s="42"/>
      <c r="I24" s="42"/>
      <c r="J24" s="42"/>
      <c r="K24" s="42"/>
      <c r="M24" s="115"/>
      <c r="N24" s="114"/>
      <c r="O24" s="114"/>
      <c r="P24" s="114"/>
      <c r="R24" s="42"/>
      <c r="S24" s="42"/>
      <c r="T24" s="42"/>
      <c r="U24" s="42"/>
      <c r="W24" s="115"/>
      <c r="X24" s="114"/>
      <c r="Y24" s="114"/>
      <c r="Z24" s="114"/>
      <c r="AB24" s="42"/>
      <c r="AC24" s="42"/>
      <c r="AD24" s="42"/>
      <c r="AE24" s="42"/>
    </row>
    <row r="25" ht="28.5" customHeight="1" thickBot="1"/>
    <row r="26" spans="4:31" ht="28.5" customHeight="1" thickBot="1">
      <c r="D26" s="118"/>
      <c r="E26" s="181">
        <v>3</v>
      </c>
      <c r="F26" s="181">
        <v>4</v>
      </c>
      <c r="G26" s="21"/>
      <c r="H26" s="16"/>
      <c r="I26" s="16"/>
      <c r="J26" s="50"/>
      <c r="K26" s="51">
        <f>IF(AND(E26="",F26=""),"",(E26*10)+F26)</f>
        <v>34</v>
      </c>
      <c r="L26" s="21"/>
      <c r="M26" s="21"/>
      <c r="N26" s="182"/>
      <c r="O26" s="181">
        <v>4</v>
      </c>
      <c r="P26" s="181">
        <v>3</v>
      </c>
      <c r="Q26" s="21"/>
      <c r="R26" s="16"/>
      <c r="S26" s="16"/>
      <c r="T26" s="50"/>
      <c r="U26" s="51">
        <f>IF(AND(O26="",P26=""),"",(O26*10)+P26)</f>
        <v>43</v>
      </c>
      <c r="W26" s="93"/>
      <c r="X26" s="182"/>
      <c r="Y26" s="181">
        <v>4</v>
      </c>
      <c r="Z26" s="181">
        <v>7</v>
      </c>
      <c r="AA26" s="49"/>
      <c r="AB26" s="16"/>
      <c r="AC26" s="16"/>
      <c r="AD26" s="50"/>
      <c r="AE26" s="51">
        <f>IF(AND(Y26="",Z26=""),"",(Y26*10)+Z26)</f>
        <v>47</v>
      </c>
    </row>
    <row r="27" spans="4:31" ht="29.25" customHeight="1" thickBot="1">
      <c r="D27" s="135" t="s">
        <v>7</v>
      </c>
      <c r="E27" s="181">
        <v>1</v>
      </c>
      <c r="F27" s="181">
        <v>7</v>
      </c>
      <c r="G27" s="21"/>
      <c r="H27" s="16"/>
      <c r="I27" s="16"/>
      <c r="J27" s="50"/>
      <c r="K27" s="51">
        <f>IF(AND(E27="",F27=""),"",(E27*10)+F27)</f>
        <v>17</v>
      </c>
      <c r="L27" s="21"/>
      <c r="M27" s="21"/>
      <c r="N27" s="183" t="s">
        <v>7</v>
      </c>
      <c r="O27" s="181">
        <v>2</v>
      </c>
      <c r="P27" s="181">
        <v>4</v>
      </c>
      <c r="Q27" s="21"/>
      <c r="R27" s="16"/>
      <c r="S27" s="16"/>
      <c r="T27" s="50"/>
      <c r="U27" s="51">
        <f>IF(AND(O27="",P27=""),"",(O27*10)+P27)</f>
        <v>24</v>
      </c>
      <c r="W27" s="93"/>
      <c r="X27" s="183" t="s">
        <v>7</v>
      </c>
      <c r="Y27" s="181">
        <v>2</v>
      </c>
      <c r="Z27" s="181">
        <v>6</v>
      </c>
      <c r="AA27" s="21"/>
      <c r="AB27" s="16"/>
      <c r="AC27" s="16"/>
      <c r="AD27" s="50"/>
      <c r="AE27" s="51">
        <f>IF(AND(Y27="",Z27=""),"",(Y27*10)+Z27)</f>
        <v>26</v>
      </c>
    </row>
    <row r="28" spans="4:31" ht="3" customHeight="1">
      <c r="D28" s="118"/>
      <c r="E28" s="118"/>
      <c r="F28" s="118"/>
      <c r="G28" s="15"/>
      <c r="H28" s="16"/>
      <c r="I28" s="16"/>
      <c r="J28" s="50"/>
      <c r="K28" s="52"/>
      <c r="L28" s="15"/>
      <c r="M28" s="21"/>
      <c r="N28" s="118"/>
      <c r="O28" s="118"/>
      <c r="P28" s="118"/>
      <c r="Q28" s="15"/>
      <c r="R28" s="16"/>
      <c r="S28" s="16"/>
      <c r="T28" s="50"/>
      <c r="U28" s="52"/>
      <c r="X28" s="118"/>
      <c r="Y28" s="118"/>
      <c r="Z28" s="118"/>
      <c r="AA28" s="15"/>
      <c r="AB28" s="16"/>
      <c r="AC28" s="16"/>
      <c r="AD28" s="50"/>
      <c r="AE28" s="52"/>
    </row>
    <row r="29" spans="4:31" ht="1.5" customHeight="1">
      <c r="D29" s="119"/>
      <c r="E29" s="119"/>
      <c r="F29" s="119"/>
      <c r="G29" s="15"/>
      <c r="H29" s="16"/>
      <c r="I29" s="16"/>
      <c r="J29" s="50"/>
      <c r="K29" s="53"/>
      <c r="L29" s="15"/>
      <c r="M29" s="21"/>
      <c r="N29" s="119"/>
      <c r="O29" s="119"/>
      <c r="P29" s="119"/>
      <c r="Q29" s="15"/>
      <c r="R29" s="16"/>
      <c r="S29" s="16"/>
      <c r="T29" s="50"/>
      <c r="U29" s="53"/>
      <c r="X29" s="119"/>
      <c r="Y29" s="119"/>
      <c r="Z29" s="119"/>
      <c r="AA29" s="15"/>
      <c r="AB29" s="16"/>
      <c r="AC29" s="16"/>
      <c r="AD29" s="50"/>
      <c r="AE29" s="53"/>
    </row>
    <row r="30" spans="4:31" ht="3" customHeight="1" thickBot="1">
      <c r="D30" s="118"/>
      <c r="E30" s="118"/>
      <c r="F30" s="118"/>
      <c r="G30" s="15"/>
      <c r="H30" s="16"/>
      <c r="I30" s="16"/>
      <c r="J30" s="50"/>
      <c r="K30" s="54"/>
      <c r="L30" s="15"/>
      <c r="M30" s="21"/>
      <c r="N30" s="118"/>
      <c r="O30" s="118"/>
      <c r="P30" s="118"/>
      <c r="Q30" s="15"/>
      <c r="R30" s="16"/>
      <c r="S30" s="16"/>
      <c r="T30" s="50"/>
      <c r="U30" s="54"/>
      <c r="X30" s="118"/>
      <c r="Y30" s="118"/>
      <c r="Z30" s="118"/>
      <c r="AA30" s="15"/>
      <c r="AB30" s="16"/>
      <c r="AC30" s="16"/>
      <c r="AD30" s="50"/>
      <c r="AE30" s="54"/>
    </row>
    <row r="31" spans="2:31" ht="28.5" customHeight="1" thickBot="1">
      <c r="B31" s="55"/>
      <c r="C31" s="56"/>
      <c r="D31" s="184"/>
      <c r="E31" s="184"/>
      <c r="F31" s="185"/>
      <c r="G31" s="21"/>
      <c r="H31" s="147">
        <f>IF(AND(D36="",E36="",F36=""),"",(D36*100)+(E36*10)+F36)</f>
      </c>
      <c r="I31" s="16"/>
      <c r="J31" s="50"/>
      <c r="K31" s="141">
        <f>IF(OR(K26="",K27=""),"",K26-K27)</f>
        <v>17</v>
      </c>
      <c r="L31" s="21"/>
      <c r="M31" s="21"/>
      <c r="N31" s="184"/>
      <c r="O31" s="184"/>
      <c r="P31" s="185"/>
      <c r="Q31" s="21"/>
      <c r="R31" s="147">
        <f>IF(AND(N36="",O36="",P36=""),"",(N36*100)+(O36*10)+P36)</f>
      </c>
      <c r="S31" s="16"/>
      <c r="T31" s="50"/>
      <c r="U31" s="146">
        <f>IF(OR(U26="",U27=""),"",U26-U27)</f>
        <v>19</v>
      </c>
      <c r="X31" s="184"/>
      <c r="Y31" s="184"/>
      <c r="Z31" s="185"/>
      <c r="AA31" s="21"/>
      <c r="AB31" s="147">
        <f>IF(AND(X36="",Y36="",Z36=""),"",(X36*100)+(Y36*10)+Z36)</f>
      </c>
      <c r="AC31" s="16"/>
      <c r="AD31" s="50"/>
      <c r="AE31" s="146">
        <f>IF(OR(AE26="",AE27=""),"",AE26-AE27)</f>
        <v>21</v>
      </c>
    </row>
    <row r="32" spans="2:31" ht="28.5" customHeight="1" thickBot="1">
      <c r="B32" s="55"/>
      <c r="C32" s="56"/>
      <c r="D32" s="162"/>
      <c r="E32" s="162"/>
      <c r="F32" s="162"/>
      <c r="G32" s="21"/>
      <c r="H32" s="143">
        <f>COUNTBLANK(D36:F36)</f>
        <v>3</v>
      </c>
      <c r="I32" s="16"/>
      <c r="J32" s="16"/>
      <c r="K32" s="145">
        <f>COUNTBLANK(I36:K36)</f>
        <v>1</v>
      </c>
      <c r="L32" s="21"/>
      <c r="M32" s="21"/>
      <c r="N32" s="162"/>
      <c r="O32" s="162"/>
      <c r="P32" s="162"/>
      <c r="Q32" s="21"/>
      <c r="R32" s="143">
        <f>COUNTBLANK(N36:P36)</f>
        <v>3</v>
      </c>
      <c r="S32" s="16"/>
      <c r="T32" s="16"/>
      <c r="U32" s="145">
        <f>COUNTBLANK(S36:U36)</f>
        <v>1</v>
      </c>
      <c r="X32" s="162"/>
      <c r="Y32" s="162"/>
      <c r="Z32" s="162"/>
      <c r="AA32" s="21"/>
      <c r="AB32" s="143">
        <f>COUNTBLANK(X36:Z36)</f>
        <v>3</v>
      </c>
      <c r="AC32" s="16"/>
      <c r="AD32" s="16"/>
      <c r="AE32" s="145">
        <f>COUNTBLANK(AC36:AE36)</f>
        <v>1</v>
      </c>
    </row>
    <row r="33" spans="3:34" s="58" customFormat="1" ht="3" customHeight="1">
      <c r="C33" s="59"/>
      <c r="D33" s="120"/>
      <c r="E33" s="120"/>
      <c r="F33" s="121"/>
      <c r="G33" s="49"/>
      <c r="H33" s="16"/>
      <c r="I33" s="16"/>
      <c r="J33" s="16"/>
      <c r="K33" s="16"/>
      <c r="L33" s="49"/>
      <c r="M33" s="62"/>
      <c r="N33" s="120"/>
      <c r="O33" s="120"/>
      <c r="P33" s="121"/>
      <c r="Q33" s="49"/>
      <c r="R33" s="16"/>
      <c r="S33" s="16"/>
      <c r="T33" s="16"/>
      <c r="U33" s="61"/>
      <c r="V33" s="9"/>
      <c r="W33" s="62"/>
      <c r="X33" s="120"/>
      <c r="Y33" s="120"/>
      <c r="Z33" s="121"/>
      <c r="AA33" s="49"/>
      <c r="AB33" s="16"/>
      <c r="AC33" s="16"/>
      <c r="AD33" s="16"/>
      <c r="AE33" s="61"/>
      <c r="AF33" s="9"/>
      <c r="AG33" s="63"/>
      <c r="AH33" s="63"/>
    </row>
    <row r="34" spans="3:34" s="58" customFormat="1" ht="1.5" customHeight="1">
      <c r="C34" s="59"/>
      <c r="D34" s="122"/>
      <c r="E34" s="122"/>
      <c r="F34" s="122"/>
      <c r="G34" s="49"/>
      <c r="H34" s="16"/>
      <c r="I34" s="16"/>
      <c r="J34" s="16"/>
      <c r="K34" s="16"/>
      <c r="L34" s="49"/>
      <c r="M34" s="62"/>
      <c r="N34" s="122"/>
      <c r="O34" s="122"/>
      <c r="P34" s="122"/>
      <c r="Q34" s="49"/>
      <c r="R34" s="16"/>
      <c r="S34" s="16"/>
      <c r="T34" s="16"/>
      <c r="U34" s="16"/>
      <c r="V34" s="9"/>
      <c r="W34" s="62"/>
      <c r="X34" s="122"/>
      <c r="Y34" s="122"/>
      <c r="Z34" s="122"/>
      <c r="AA34" s="49"/>
      <c r="AB34" s="16"/>
      <c r="AC34" s="16"/>
      <c r="AD34" s="16"/>
      <c r="AE34" s="16"/>
      <c r="AF34" s="9"/>
      <c r="AG34" s="63"/>
      <c r="AH34" s="63"/>
    </row>
    <row r="35" spans="3:34" s="58" customFormat="1" ht="3" customHeight="1" thickBot="1">
      <c r="C35" s="59"/>
      <c r="D35" s="121"/>
      <c r="E35" s="121"/>
      <c r="F35" s="121"/>
      <c r="G35" s="49"/>
      <c r="H35" s="16"/>
      <c r="I35" s="16"/>
      <c r="J35" s="16"/>
      <c r="K35" s="16"/>
      <c r="L35" s="49"/>
      <c r="M35" s="62"/>
      <c r="N35" s="121"/>
      <c r="O35" s="121"/>
      <c r="P35" s="121"/>
      <c r="Q35" s="49"/>
      <c r="R35" s="16"/>
      <c r="S35" s="65"/>
      <c r="T35" s="65"/>
      <c r="U35" s="65"/>
      <c r="V35" s="9"/>
      <c r="W35" s="62"/>
      <c r="X35" s="121"/>
      <c r="Y35" s="121"/>
      <c r="Z35" s="121"/>
      <c r="AA35" s="49"/>
      <c r="AB35" s="16"/>
      <c r="AC35" s="65"/>
      <c r="AD35" s="65"/>
      <c r="AE35" s="65"/>
      <c r="AF35" s="9"/>
      <c r="AG35" s="63"/>
      <c r="AH35" s="63"/>
    </row>
    <row r="36" spans="2:31" ht="28.5" customHeight="1" thickBot="1">
      <c r="B36" s="231" t="s">
        <v>18</v>
      </c>
      <c r="C36" s="237"/>
      <c r="D36" s="123"/>
      <c r="E36" s="123"/>
      <c r="F36" s="123"/>
      <c r="H36" s="50">
        <f>IF(OR(K31="",K31&lt;1000),"",FLOOR(K31/1000,1))</f>
      </c>
      <c r="I36" s="66">
        <f>IF(OR(K31="",K31&lt;100),"",FLOOR((K31-(FLOOR(K31/1000,1)*1000))/100,1))</f>
      </c>
      <c r="J36" s="66">
        <f>IF(OR(K31="",K31&lt;10),"",FLOOR((K31-(FLOOR(K31/1000,1)*1000+FLOOR((K31-(FLOOR(K31/1000,1)*1000))/100,1)*100))/10,1))</f>
        <v>1</v>
      </c>
      <c r="K36" s="66">
        <f>IF(K31="","",IF(K31&lt;10,K31,K31-(FLOOR(K31/1000,1)*1000+FLOOR((K31-(FLOOR(K31/1000,1)*1000))/100,1)*100+FLOOR((K31-(FLOOR(K31/1000,1)*1000+FLOOR((K31-(FLOOR(K31/1000,1)*1000))/100,1)*100))/10,1)*10)))</f>
        <v>7</v>
      </c>
      <c r="L36" s="231" t="s">
        <v>18</v>
      </c>
      <c r="M36" s="237"/>
      <c r="N36" s="123"/>
      <c r="O36" s="123"/>
      <c r="P36" s="123"/>
      <c r="R36" s="50">
        <f>IF(OR(U31="",U31&lt;1000),"",FLOOR(U31/1000,1))</f>
      </c>
      <c r="S36" s="66">
        <f>IF(OR(U31="",U31&lt;100),"",FLOOR((U31-(FLOOR(U31/1000,1)*1000))/100,1))</f>
      </c>
      <c r="T36" s="66">
        <f>IF(OR(U31="",U31&lt;10),"",FLOOR((U31-(FLOOR(U31/1000,1)*1000+FLOOR((U31-(FLOOR(U31/1000,1)*1000))/100,1)*100))/10,1))</f>
        <v>1</v>
      </c>
      <c r="U36" s="66">
        <f>IF(U31="","",IF(U31&lt;10,U31,U31-(FLOOR(U31/1000,1)*1000+FLOOR((U31-(FLOOR(U31/1000,1)*1000))/100,1)*100+FLOOR((U31-(FLOOR(U31/1000,1)*1000+FLOOR((U31-(FLOOR(U31/1000,1)*1000))/100,1)*100))/10,1)*10)))</f>
        <v>9</v>
      </c>
      <c r="V36" s="231" t="s">
        <v>18</v>
      </c>
      <c r="W36" s="237"/>
      <c r="X36" s="123"/>
      <c r="Y36" s="123"/>
      <c r="Z36" s="123"/>
      <c r="AB36" s="50">
        <f>IF(OR(AE31="",AE31&lt;1000),"",FLOOR(AE31/1000,1))</f>
      </c>
      <c r="AC36" s="66">
        <f>IF(OR(AE31="",AE31&lt;100),"",FLOOR((AE31-(FLOOR(AE31/1000,1)*1000))/100,1))</f>
      </c>
      <c r="AD36" s="66">
        <f>IF(OR(AE31="",AE31&lt;10),"",FLOOR((AE31-(FLOOR(AE31/1000,1)*1000+FLOOR((AE31-(FLOOR(AE31/1000,1)*1000))/100,1)*100))/10,1))</f>
        <v>2</v>
      </c>
      <c r="AE36" s="66">
        <f>IF(AE31="","",IF(AE31&lt;10,AE31,AE31-(FLOOR(AE31/1000,1)*1000+FLOOR((AE31-(FLOOR(AE31/1000,1)*1000))/100,1)*100+FLOOR((AE31-(FLOOR(AE31/1000,1)*1000+FLOOR((AE31-(FLOOR(AE31/1000,1)*1000))/100,1)*100))/10,1)*10)))</f>
        <v>1</v>
      </c>
    </row>
    <row r="37" spans="8:31" ht="13.5" customHeight="1">
      <c r="H37" s="42"/>
      <c r="I37" s="42"/>
      <c r="J37" s="42"/>
      <c r="K37" s="42"/>
      <c r="R37" s="42"/>
      <c r="S37" s="42"/>
      <c r="T37" s="42"/>
      <c r="U37" s="42"/>
      <c r="AB37" s="42"/>
      <c r="AC37" s="42"/>
      <c r="AD37" s="42"/>
      <c r="AE37" s="42"/>
    </row>
    <row r="38" spans="3:34" s="88" customFormat="1" ht="13.5" customHeight="1" hidden="1">
      <c r="C38" s="89"/>
      <c r="D38" s="92" t="str">
        <f>IF(D36="","0",IF(D36=I36,"2","-1"))</f>
        <v>0</v>
      </c>
      <c r="E38" s="92" t="str">
        <f>IF(E36="","0",IF(E36=J36,"2","-1"))</f>
        <v>0</v>
      </c>
      <c r="F38" s="92" t="str">
        <f>IF(F36="","0",IF(F36=K36,"4","-1"))</f>
        <v>0</v>
      </c>
      <c r="G38" s="89"/>
      <c r="H38" s="89"/>
      <c r="I38" s="89"/>
      <c r="J38" s="89"/>
      <c r="K38" s="89"/>
      <c r="M38" s="91"/>
      <c r="N38" s="92" t="str">
        <f>IF(N36="","0",IF(N36=S36,"2","-1"))</f>
        <v>0</v>
      </c>
      <c r="O38" s="92" t="str">
        <f>IF(O36="","0",IF(O36=T36,"2","-1"))</f>
        <v>0</v>
      </c>
      <c r="P38" s="92" t="str">
        <f>IF(P36="","0",IF(P36=U36,"4","-1"))</f>
        <v>0</v>
      </c>
      <c r="Q38" s="89"/>
      <c r="R38" s="90"/>
      <c r="S38" s="90"/>
      <c r="T38" s="90"/>
      <c r="U38" s="90"/>
      <c r="V38" s="91"/>
      <c r="W38" s="89"/>
      <c r="X38" s="92" t="str">
        <f>IF(X36="","0",IF(X36=AC36,"2","-1"))</f>
        <v>0</v>
      </c>
      <c r="Y38" s="92" t="str">
        <f>IF(Y36="","0",IF(Y36=AD36,"2","-1"))</f>
        <v>0</v>
      </c>
      <c r="Z38" s="92" t="str">
        <f>IF(Z36="","0",IF(Z36=AE36,"4","-1"))</f>
        <v>0</v>
      </c>
      <c r="AA38" s="89"/>
      <c r="AB38" s="90"/>
      <c r="AC38" s="90"/>
      <c r="AD38" s="90"/>
      <c r="AE38" s="90"/>
      <c r="AF38" s="91"/>
      <c r="AG38" s="89"/>
      <c r="AH38" s="89"/>
    </row>
    <row r="39" spans="3:31" ht="45.75" customHeight="1">
      <c r="C39" s="233" t="s">
        <v>14</v>
      </c>
      <c r="D39" s="230">
        <f>IF(AND(D36="",E36="",F36=""),"",IF(AND(H31=K31,H32=K32,D36=I36,E36=J36,F36=K36),"◎","？"))</f>
      </c>
      <c r="E39" s="230"/>
      <c r="F39" s="230"/>
      <c r="H39" s="42"/>
      <c r="I39" s="79"/>
      <c r="J39" s="42"/>
      <c r="K39" s="42"/>
      <c r="M39" s="233" t="s">
        <v>14</v>
      </c>
      <c r="N39" s="230">
        <f>IF(AND(N36="",O36="",P36=""),"",IF(AND(R31=U31,R32=U32,N36=S36,O36=T36,P36=U36),"◎","？"))</f>
      </c>
      <c r="O39" s="230"/>
      <c r="P39" s="230"/>
      <c r="R39" s="42"/>
      <c r="S39" s="42"/>
      <c r="T39" s="42"/>
      <c r="U39" s="42"/>
      <c r="W39" s="233" t="s">
        <v>14</v>
      </c>
      <c r="X39" s="230">
        <f>IF(AND(X36="",Y36="",Z36=""),"",IF(AND(AB31=AE31,AB32=AE32,X36=AC36,Y36=AD36,Z36=AE36),"◎","？"))</f>
      </c>
      <c r="Y39" s="230"/>
      <c r="Z39" s="230"/>
      <c r="AB39" s="42"/>
      <c r="AC39" s="42"/>
      <c r="AD39" s="42"/>
      <c r="AE39" s="42"/>
    </row>
    <row r="40" spans="3:31" ht="45.75" customHeight="1">
      <c r="C40" s="234"/>
      <c r="D40" s="230"/>
      <c r="E40" s="230"/>
      <c r="F40" s="230"/>
      <c r="H40" s="42"/>
      <c r="I40" s="42"/>
      <c r="J40" s="42"/>
      <c r="K40" s="42"/>
      <c r="M40" s="234"/>
      <c r="N40" s="230"/>
      <c r="O40" s="230"/>
      <c r="P40" s="230"/>
      <c r="R40" s="42"/>
      <c r="S40" s="42"/>
      <c r="T40" s="42"/>
      <c r="U40" s="42"/>
      <c r="W40" s="234"/>
      <c r="X40" s="230"/>
      <c r="Y40" s="230"/>
      <c r="Z40" s="230"/>
      <c r="AB40" s="42"/>
      <c r="AC40" s="42"/>
      <c r="AD40" s="42"/>
      <c r="AE40" s="42"/>
    </row>
    <row r="41" spans="3:31" ht="28.5" customHeight="1">
      <c r="C41" s="115"/>
      <c r="D41" s="114"/>
      <c r="E41" s="114"/>
      <c r="F41" s="114"/>
      <c r="H41" s="42"/>
      <c r="I41" s="42"/>
      <c r="J41" s="42"/>
      <c r="K41" s="42"/>
      <c r="M41" s="115"/>
      <c r="N41" s="114"/>
      <c r="O41" s="114"/>
      <c r="P41" s="114"/>
      <c r="R41" s="42"/>
      <c r="S41" s="42"/>
      <c r="T41" s="42"/>
      <c r="U41" s="42"/>
      <c r="W41" s="115"/>
      <c r="X41" s="114"/>
      <c r="Y41" s="114"/>
      <c r="Z41" s="114"/>
      <c r="AB41" s="42"/>
      <c r="AC41" s="42"/>
      <c r="AD41" s="42"/>
      <c r="AE41" s="42"/>
    </row>
    <row r="42" spans="3:31" ht="28.5" customHeight="1">
      <c r="C42" s="115"/>
      <c r="D42" s="114"/>
      <c r="E42" s="114"/>
      <c r="F42" s="114"/>
      <c r="H42" s="42"/>
      <c r="I42" s="42"/>
      <c r="J42" s="42"/>
      <c r="K42" s="42"/>
      <c r="M42" s="115"/>
      <c r="N42" s="114"/>
      <c r="O42" s="114"/>
      <c r="P42" s="114"/>
      <c r="R42" s="42"/>
      <c r="S42" s="42"/>
      <c r="T42" s="42"/>
      <c r="U42" s="42"/>
      <c r="W42" s="115"/>
      <c r="X42" s="114"/>
      <c r="Y42" s="114"/>
      <c r="Z42" s="114"/>
      <c r="AB42" s="42"/>
      <c r="AC42" s="42"/>
      <c r="AD42" s="42"/>
      <c r="AE42" s="42"/>
    </row>
    <row r="43" spans="3:31" ht="28.5" customHeight="1">
      <c r="C43" s="115"/>
      <c r="D43" s="114"/>
      <c r="E43" s="114"/>
      <c r="F43" s="114"/>
      <c r="H43" s="42"/>
      <c r="I43" s="42"/>
      <c r="J43" s="42"/>
      <c r="K43" s="42"/>
      <c r="M43" s="115"/>
      <c r="N43" s="114"/>
      <c r="O43" s="114"/>
      <c r="P43" s="114"/>
      <c r="R43" s="42"/>
      <c r="S43" s="42"/>
      <c r="T43" s="42"/>
      <c r="U43" s="42"/>
      <c r="W43" s="115"/>
      <c r="X43" s="114"/>
      <c r="Y43" s="114"/>
      <c r="Z43" s="114"/>
      <c r="AB43" s="42"/>
      <c r="AC43" s="42"/>
      <c r="AD43" s="42"/>
      <c r="AE43" s="42"/>
    </row>
    <row r="44" spans="3:31" ht="28.5" customHeight="1">
      <c r="C44" s="115"/>
      <c r="D44" s="114"/>
      <c r="E44" s="114"/>
      <c r="F44" s="114"/>
      <c r="H44" s="42"/>
      <c r="I44" s="42"/>
      <c r="J44" s="42"/>
      <c r="K44" s="42"/>
      <c r="M44" s="115"/>
      <c r="N44" s="114"/>
      <c r="O44" s="114"/>
      <c r="P44" s="114"/>
      <c r="R44" s="42"/>
      <c r="S44" s="42"/>
      <c r="T44" s="42"/>
      <c r="U44" s="42"/>
      <c r="W44" s="115"/>
      <c r="X44" s="114"/>
      <c r="Y44" s="114"/>
      <c r="Z44" s="114"/>
      <c r="AB44" s="42"/>
      <c r="AC44" s="42"/>
      <c r="AD44" s="42"/>
      <c r="AE44" s="42"/>
    </row>
    <row r="45" spans="3:34" s="9" customFormat="1" ht="28.5" customHeight="1" thickBot="1">
      <c r="C45" s="22"/>
      <c r="D45" s="22"/>
      <c r="E45" s="22"/>
      <c r="F45" s="22"/>
      <c r="G45" s="21"/>
      <c r="H45" s="21"/>
      <c r="I45" s="21"/>
      <c r="J45" s="21"/>
      <c r="K45" s="21"/>
      <c r="L45" s="25"/>
      <c r="M45" s="25"/>
      <c r="N45" s="22"/>
      <c r="O45" s="22"/>
      <c r="P45" s="22"/>
      <c r="Q45" s="21"/>
      <c r="R45" s="21"/>
      <c r="S45" s="21"/>
      <c r="T45" s="21"/>
      <c r="U45" s="21"/>
      <c r="W45" s="22"/>
      <c r="X45" s="22"/>
      <c r="Y45" s="22"/>
      <c r="Z45" s="22"/>
      <c r="AA45" s="21"/>
      <c r="AB45" s="21"/>
      <c r="AC45" s="21"/>
      <c r="AD45" s="21"/>
      <c r="AE45" s="21"/>
      <c r="AG45" s="22"/>
      <c r="AH45" s="22"/>
    </row>
    <row r="46" spans="4:31" ht="28.5" customHeight="1" thickBot="1">
      <c r="D46" s="118"/>
      <c r="E46" s="181">
        <v>5</v>
      </c>
      <c r="F46" s="181">
        <v>2</v>
      </c>
      <c r="G46" s="21"/>
      <c r="H46" s="16"/>
      <c r="I46" s="16"/>
      <c r="J46" s="50"/>
      <c r="K46" s="51">
        <f>IF(AND(E46="",F46=""),"",(E46*10)+F46)</f>
        <v>52</v>
      </c>
      <c r="L46" s="21"/>
      <c r="M46" s="21"/>
      <c r="N46" s="182"/>
      <c r="O46" s="181">
        <v>6</v>
      </c>
      <c r="P46" s="181">
        <v>6</v>
      </c>
      <c r="Q46" s="21"/>
      <c r="R46" s="16"/>
      <c r="S46" s="16"/>
      <c r="T46" s="50"/>
      <c r="U46" s="51">
        <f>IF(AND(O46="",P46=""),"",(O46*10)+P46)</f>
        <v>66</v>
      </c>
      <c r="W46" s="93"/>
      <c r="X46" s="182"/>
      <c r="Y46" s="181">
        <v>7</v>
      </c>
      <c r="Z46" s="181">
        <v>2</v>
      </c>
      <c r="AA46" s="49"/>
      <c r="AB46" s="16"/>
      <c r="AC46" s="16"/>
      <c r="AD46" s="50"/>
      <c r="AE46" s="51">
        <f>IF(AND(Y46="",Z46=""),"",(Y46*10)+Z46)</f>
        <v>72</v>
      </c>
    </row>
    <row r="47" spans="4:31" ht="29.25" customHeight="1" thickBot="1">
      <c r="D47" s="135" t="s">
        <v>7</v>
      </c>
      <c r="E47" s="181">
        <v>2</v>
      </c>
      <c r="F47" s="181">
        <v>4</v>
      </c>
      <c r="G47" s="21"/>
      <c r="H47" s="16"/>
      <c r="I47" s="16"/>
      <c r="J47" s="50"/>
      <c r="K47" s="51">
        <f>IF(AND(E47="",F47=""),"",(E47*10)+F47)</f>
        <v>24</v>
      </c>
      <c r="L47" s="21"/>
      <c r="M47" s="21"/>
      <c r="N47" s="183" t="s">
        <v>7</v>
      </c>
      <c r="O47" s="181">
        <v>2</v>
      </c>
      <c r="P47" s="181">
        <v>5</v>
      </c>
      <c r="Q47" s="21"/>
      <c r="R47" s="16"/>
      <c r="S47" s="16"/>
      <c r="T47" s="50"/>
      <c r="U47" s="51">
        <f>IF(AND(O47="",P47=""),"",(O47*10)+P47)</f>
        <v>25</v>
      </c>
      <c r="W47" s="93"/>
      <c r="X47" s="183" t="s">
        <v>7</v>
      </c>
      <c r="Y47" s="181">
        <v>4</v>
      </c>
      <c r="Z47" s="181">
        <v>6</v>
      </c>
      <c r="AA47" s="21"/>
      <c r="AB47" s="16"/>
      <c r="AC47" s="16"/>
      <c r="AD47" s="50"/>
      <c r="AE47" s="51">
        <f>IF(AND(Y47="",Z47=""),"",(Y47*10)+Z47)</f>
        <v>46</v>
      </c>
    </row>
    <row r="48" spans="4:31" ht="3" customHeight="1">
      <c r="D48" s="118"/>
      <c r="E48" s="118"/>
      <c r="F48" s="118"/>
      <c r="G48" s="15"/>
      <c r="H48" s="16"/>
      <c r="I48" s="16"/>
      <c r="J48" s="50"/>
      <c r="K48" s="52"/>
      <c r="L48" s="15"/>
      <c r="M48" s="21"/>
      <c r="N48" s="118"/>
      <c r="O48" s="118"/>
      <c r="P48" s="118"/>
      <c r="Q48" s="15"/>
      <c r="R48" s="16"/>
      <c r="S48" s="16"/>
      <c r="T48" s="50"/>
      <c r="U48" s="52"/>
      <c r="X48" s="118"/>
      <c r="Y48" s="118"/>
      <c r="Z48" s="118"/>
      <c r="AA48" s="15"/>
      <c r="AB48" s="16"/>
      <c r="AC48" s="16"/>
      <c r="AD48" s="50"/>
      <c r="AE48" s="52"/>
    </row>
    <row r="49" spans="4:31" ht="1.5" customHeight="1">
      <c r="D49" s="119"/>
      <c r="E49" s="119"/>
      <c r="F49" s="119"/>
      <c r="G49" s="15"/>
      <c r="H49" s="16"/>
      <c r="I49" s="16"/>
      <c r="J49" s="50"/>
      <c r="K49" s="53"/>
      <c r="L49" s="15"/>
      <c r="M49" s="21"/>
      <c r="N49" s="119"/>
      <c r="O49" s="119"/>
      <c r="P49" s="119"/>
      <c r="Q49" s="15"/>
      <c r="R49" s="16"/>
      <c r="S49" s="16"/>
      <c r="T49" s="50"/>
      <c r="U49" s="53"/>
      <c r="X49" s="119"/>
      <c r="Y49" s="119"/>
      <c r="Z49" s="119"/>
      <c r="AA49" s="15"/>
      <c r="AB49" s="16"/>
      <c r="AC49" s="16"/>
      <c r="AD49" s="50"/>
      <c r="AE49" s="53"/>
    </row>
    <row r="50" spans="4:31" ht="3" customHeight="1" thickBot="1">
      <c r="D50" s="118"/>
      <c r="E50" s="118"/>
      <c r="F50" s="118"/>
      <c r="G50" s="15"/>
      <c r="H50" s="16"/>
      <c r="I50" s="16"/>
      <c r="J50" s="50"/>
      <c r="K50" s="54"/>
      <c r="L50" s="15"/>
      <c r="M50" s="21"/>
      <c r="N50" s="118"/>
      <c r="O50" s="118"/>
      <c r="P50" s="118"/>
      <c r="Q50" s="15"/>
      <c r="R50" s="16"/>
      <c r="S50" s="16"/>
      <c r="T50" s="50"/>
      <c r="U50" s="54"/>
      <c r="X50" s="118"/>
      <c r="Y50" s="118"/>
      <c r="Z50" s="118"/>
      <c r="AA50" s="15"/>
      <c r="AB50" s="16"/>
      <c r="AC50" s="16"/>
      <c r="AD50" s="50"/>
      <c r="AE50" s="54"/>
    </row>
    <row r="51" spans="2:31" ht="28.5" customHeight="1" thickBot="1">
      <c r="B51" s="55"/>
      <c r="C51" s="56"/>
      <c r="D51" s="184"/>
      <c r="E51" s="184"/>
      <c r="F51" s="185"/>
      <c r="G51" s="21"/>
      <c r="H51" s="147">
        <f>IF(AND(D56="",E56="",F56=""),"",(D56*100)+(E56*10)+F56)</f>
      </c>
      <c r="I51" s="16"/>
      <c r="J51" s="50"/>
      <c r="K51" s="146">
        <f>IF(OR(K46="",K47=""),"",K46-K47)</f>
        <v>28</v>
      </c>
      <c r="L51" s="21"/>
      <c r="M51" s="21"/>
      <c r="N51" s="184"/>
      <c r="O51" s="184"/>
      <c r="P51" s="185"/>
      <c r="Q51" s="21"/>
      <c r="R51" s="147">
        <f>IF(AND(N56="",O56="",P56=""),"",(N56*100)+(O56*10)+P56)</f>
      </c>
      <c r="S51" s="16"/>
      <c r="T51" s="50"/>
      <c r="U51" s="146">
        <f>IF(OR(U46="",U47=""),"",U46-U47)</f>
        <v>41</v>
      </c>
      <c r="X51" s="184"/>
      <c r="Y51" s="184"/>
      <c r="Z51" s="185"/>
      <c r="AA51" s="21"/>
      <c r="AB51" s="147">
        <f>IF(AND(X56="",Y56="",Z56=""),"",(X56*100)+(Y56*10)+Z56)</f>
      </c>
      <c r="AC51" s="16"/>
      <c r="AD51" s="50"/>
      <c r="AE51" s="146">
        <f>IF(OR(AE46="",AE47=""),"",AE46-AE47)</f>
        <v>26</v>
      </c>
    </row>
    <row r="52" spans="2:31" ht="28.5" customHeight="1" thickBot="1">
      <c r="B52" s="55"/>
      <c r="C52" s="56"/>
      <c r="D52" s="162"/>
      <c r="E52" s="162"/>
      <c r="F52" s="162"/>
      <c r="G52" s="21"/>
      <c r="H52" s="143">
        <f>COUNTBLANK(D56:F56)</f>
        <v>3</v>
      </c>
      <c r="I52" s="16"/>
      <c r="J52" s="16"/>
      <c r="K52" s="145">
        <f>COUNTBLANK(I56:K56)</f>
        <v>1</v>
      </c>
      <c r="L52" s="21"/>
      <c r="M52" s="21"/>
      <c r="N52" s="162"/>
      <c r="O52" s="162"/>
      <c r="P52" s="162"/>
      <c r="Q52" s="21"/>
      <c r="R52" s="143">
        <f>COUNTBLANK(N56:P56)</f>
        <v>3</v>
      </c>
      <c r="S52" s="16"/>
      <c r="T52" s="16"/>
      <c r="U52" s="145">
        <f>COUNTBLANK(S56:U56)</f>
        <v>1</v>
      </c>
      <c r="X52" s="162"/>
      <c r="Y52" s="162"/>
      <c r="Z52" s="162"/>
      <c r="AA52" s="21"/>
      <c r="AB52" s="143">
        <f>COUNTBLANK(X56:Z56)</f>
        <v>3</v>
      </c>
      <c r="AC52" s="16"/>
      <c r="AD52" s="16"/>
      <c r="AE52" s="145">
        <f>COUNTBLANK(AC56:AE56)</f>
        <v>1</v>
      </c>
    </row>
    <row r="53" spans="3:34" s="58" customFormat="1" ht="3" customHeight="1">
      <c r="C53" s="59"/>
      <c r="D53" s="120"/>
      <c r="E53" s="120"/>
      <c r="F53" s="121"/>
      <c r="G53" s="49"/>
      <c r="H53" s="16"/>
      <c r="I53" s="16"/>
      <c r="J53" s="16"/>
      <c r="K53" s="16"/>
      <c r="L53" s="49"/>
      <c r="M53" s="62"/>
      <c r="N53" s="120"/>
      <c r="O53" s="120"/>
      <c r="P53" s="121"/>
      <c r="Q53" s="49"/>
      <c r="R53" s="16"/>
      <c r="S53" s="16"/>
      <c r="T53" s="16"/>
      <c r="U53" s="61"/>
      <c r="V53" s="9"/>
      <c r="W53" s="62"/>
      <c r="X53" s="120"/>
      <c r="Y53" s="120"/>
      <c r="Z53" s="121"/>
      <c r="AA53" s="49"/>
      <c r="AB53" s="16"/>
      <c r="AC53" s="16"/>
      <c r="AD53" s="16"/>
      <c r="AE53" s="61"/>
      <c r="AF53" s="9"/>
      <c r="AG53" s="63"/>
      <c r="AH53" s="63"/>
    </row>
    <row r="54" spans="3:34" s="58" customFormat="1" ht="1.5" customHeight="1">
      <c r="C54" s="59"/>
      <c r="D54" s="122"/>
      <c r="E54" s="122"/>
      <c r="F54" s="122"/>
      <c r="G54" s="49"/>
      <c r="H54" s="16"/>
      <c r="I54" s="16"/>
      <c r="J54" s="16"/>
      <c r="K54" s="16"/>
      <c r="L54" s="49"/>
      <c r="M54" s="62"/>
      <c r="N54" s="122"/>
      <c r="O54" s="122"/>
      <c r="P54" s="122"/>
      <c r="Q54" s="49"/>
      <c r="R54" s="16"/>
      <c r="S54" s="16"/>
      <c r="T54" s="16"/>
      <c r="U54" s="16"/>
      <c r="V54" s="9"/>
      <c r="W54" s="62"/>
      <c r="X54" s="122"/>
      <c r="Y54" s="122"/>
      <c r="Z54" s="122"/>
      <c r="AA54" s="49"/>
      <c r="AB54" s="16"/>
      <c r="AC54" s="16"/>
      <c r="AD54" s="16"/>
      <c r="AE54" s="16"/>
      <c r="AF54" s="9"/>
      <c r="AG54" s="63"/>
      <c r="AH54" s="63"/>
    </row>
    <row r="55" spans="3:34" s="58" customFormat="1" ht="3" customHeight="1" thickBot="1">
      <c r="C55" s="59"/>
      <c r="D55" s="121"/>
      <c r="E55" s="121"/>
      <c r="F55" s="121"/>
      <c r="G55" s="49"/>
      <c r="H55" s="16"/>
      <c r="I55" s="16"/>
      <c r="J55" s="16"/>
      <c r="K55" s="16"/>
      <c r="L55" s="49"/>
      <c r="M55" s="62"/>
      <c r="N55" s="121"/>
      <c r="O55" s="121"/>
      <c r="P55" s="121"/>
      <c r="Q55" s="49"/>
      <c r="R55" s="16"/>
      <c r="S55" s="65"/>
      <c r="T55" s="65"/>
      <c r="U55" s="65"/>
      <c r="V55" s="9"/>
      <c r="W55" s="62"/>
      <c r="X55" s="121"/>
      <c r="Y55" s="121"/>
      <c r="Z55" s="121"/>
      <c r="AA55" s="49"/>
      <c r="AB55" s="16"/>
      <c r="AC55" s="65"/>
      <c r="AD55" s="65"/>
      <c r="AE55" s="65"/>
      <c r="AF55" s="9"/>
      <c r="AG55" s="63"/>
      <c r="AH55" s="63"/>
    </row>
    <row r="56" spans="2:31" ht="28.5" customHeight="1" thickBot="1">
      <c r="B56" s="231" t="s">
        <v>18</v>
      </c>
      <c r="C56" s="237"/>
      <c r="D56" s="123"/>
      <c r="E56" s="123"/>
      <c r="F56" s="123"/>
      <c r="H56" s="50">
        <f>IF(OR(K51="",K51&lt;1000),"",FLOOR(K51/1000,1))</f>
      </c>
      <c r="I56" s="66">
        <f>IF(OR(K51="",K51&lt;100),"",FLOOR((K51-(FLOOR(K51/1000,1)*1000))/100,1))</f>
      </c>
      <c r="J56" s="66">
        <f>IF(OR(K51="",K51&lt;10),"",FLOOR((K51-(FLOOR(K51/1000,1)*1000+FLOOR((K51-(FLOOR(K51/1000,1)*1000))/100,1)*100))/10,1))</f>
        <v>2</v>
      </c>
      <c r="K56" s="66">
        <f>IF(K51="","",IF(K51&lt;10,K51,K51-(FLOOR(K51/1000,1)*1000+FLOOR((K51-(FLOOR(K51/1000,1)*1000))/100,1)*100+FLOOR((K51-(FLOOR(K51/1000,1)*1000+FLOOR((K51-(FLOOR(K51/1000,1)*1000))/100,1)*100))/10,1)*10)))</f>
        <v>8</v>
      </c>
      <c r="L56" s="231" t="s">
        <v>18</v>
      </c>
      <c r="M56" s="237"/>
      <c r="N56" s="123"/>
      <c r="O56" s="123"/>
      <c r="P56" s="123"/>
      <c r="R56" s="50">
        <f>IF(OR(U51="",U51&lt;1000),"",FLOOR(U51/1000,1))</f>
      </c>
      <c r="S56" s="66">
        <f>IF(OR(U51="",U51&lt;100),"",FLOOR((U51-(FLOOR(U51/1000,1)*1000))/100,1))</f>
      </c>
      <c r="T56" s="66">
        <f>IF(OR(U51="",U51&lt;10),"",FLOOR((U51-(FLOOR(U51/1000,1)*1000+FLOOR((U51-(FLOOR(U51/1000,1)*1000))/100,1)*100))/10,1))</f>
        <v>4</v>
      </c>
      <c r="U56" s="66">
        <f>IF(U51="","",IF(U51&lt;10,U51,U51-(FLOOR(U51/1000,1)*1000+FLOOR((U51-(FLOOR(U51/1000,1)*1000))/100,1)*100+FLOOR((U51-(FLOOR(U51/1000,1)*1000+FLOOR((U51-(FLOOR(U51/1000,1)*1000))/100,1)*100))/10,1)*10)))</f>
        <v>1</v>
      </c>
      <c r="V56" s="231" t="s">
        <v>18</v>
      </c>
      <c r="W56" s="237"/>
      <c r="X56" s="123"/>
      <c r="Y56" s="123"/>
      <c r="Z56" s="123"/>
      <c r="AB56" s="50">
        <f>IF(OR(AE51="",AE51&lt;1000),"",FLOOR(AE51/1000,1))</f>
      </c>
      <c r="AC56" s="66">
        <f>IF(OR(AE51="",AE51&lt;100),"",FLOOR((AE51-(FLOOR(AE51/1000,1)*1000))/100,1))</f>
      </c>
      <c r="AD56" s="66">
        <f>IF(OR(AE51="",AE51&lt;10),"",FLOOR((AE51-(FLOOR(AE51/1000,1)*1000+FLOOR((AE51-(FLOOR(AE51/1000,1)*1000))/100,1)*100))/10,1))</f>
        <v>2</v>
      </c>
      <c r="AE56" s="66">
        <f>IF(AE51="","",IF(AE51&lt;10,AE51,AE51-(FLOOR(AE51/1000,1)*1000+FLOOR((AE51-(FLOOR(AE51/1000,1)*1000))/100,1)*100+FLOOR((AE51-(FLOOR(AE51/1000,1)*1000+FLOOR((AE51-(FLOOR(AE51/1000,1)*1000))/100,1)*100))/10,1)*10)))</f>
        <v>6</v>
      </c>
    </row>
    <row r="57" spans="8:31" ht="13.5" customHeight="1">
      <c r="H57" s="42"/>
      <c r="I57" s="42"/>
      <c r="J57" s="42"/>
      <c r="K57" s="42"/>
      <c r="R57" s="42"/>
      <c r="S57" s="42"/>
      <c r="T57" s="42"/>
      <c r="U57" s="42"/>
      <c r="AB57" s="42"/>
      <c r="AC57" s="42"/>
      <c r="AD57" s="42"/>
      <c r="AE57" s="42"/>
    </row>
    <row r="58" spans="3:34" s="88" customFormat="1" ht="13.5" customHeight="1" hidden="1">
      <c r="C58" s="89"/>
      <c r="D58" s="92" t="str">
        <f>IF(D56="","0",IF(D56=I56,"2","-1"))</f>
        <v>0</v>
      </c>
      <c r="E58" s="92" t="str">
        <f>IF(E56="","0",IF(E56=J56,"2","-1"))</f>
        <v>0</v>
      </c>
      <c r="F58" s="92" t="str">
        <f>IF(F56="","0",IF(F56=K56,"4","-1"))</f>
        <v>0</v>
      </c>
      <c r="G58" s="89"/>
      <c r="H58" s="89"/>
      <c r="I58" s="89"/>
      <c r="J58" s="89"/>
      <c r="K58" s="89"/>
      <c r="M58" s="91"/>
      <c r="N58" s="92" t="str">
        <f>IF(N56="","0",IF(N56=S56,"2","-1"))</f>
        <v>0</v>
      </c>
      <c r="O58" s="92" t="str">
        <f>IF(O56="","0",IF(O56=T56,"2","-1"))</f>
        <v>0</v>
      </c>
      <c r="P58" s="92" t="str">
        <f>IF(P56="","0",IF(P56=U56,"4","-1"))</f>
        <v>0</v>
      </c>
      <c r="Q58" s="89"/>
      <c r="R58" s="90"/>
      <c r="S58" s="90"/>
      <c r="T58" s="90"/>
      <c r="U58" s="90"/>
      <c r="V58" s="91"/>
      <c r="W58" s="89"/>
      <c r="X58" s="92" t="str">
        <f>IF(X56="","0",IF(X56=AC56,"2","-1"))</f>
        <v>0</v>
      </c>
      <c r="Y58" s="92" t="str">
        <f>IF(Y56="","0",IF(Y56=AD56,"2","-1"))</f>
        <v>0</v>
      </c>
      <c r="Z58" s="92" t="str">
        <f>IF(Z56="","0",IF(Z56=AE56,"4","-1"))</f>
        <v>0</v>
      </c>
      <c r="AA58" s="89"/>
      <c r="AB58" s="90"/>
      <c r="AC58" s="90"/>
      <c r="AD58" s="90"/>
      <c r="AE58" s="90"/>
      <c r="AF58" s="91"/>
      <c r="AG58" s="89"/>
      <c r="AH58" s="89"/>
    </row>
    <row r="59" spans="3:31" ht="45.75" customHeight="1">
      <c r="C59" s="233" t="s">
        <v>14</v>
      </c>
      <c r="D59" s="230">
        <f>IF(AND(D56="",E56="",F56=""),"",IF(AND(H51=K51,H52=K52,D56=I56,E56=J56,F56=K56),"◎","？"))</f>
      </c>
      <c r="E59" s="230"/>
      <c r="F59" s="230"/>
      <c r="H59" s="42"/>
      <c r="I59" s="79"/>
      <c r="J59" s="42"/>
      <c r="K59" s="42"/>
      <c r="M59" s="233" t="s">
        <v>14</v>
      </c>
      <c r="N59" s="230">
        <f>IF(AND(N56="",O56="",P56=""),"",IF(AND(R51=U51,R52=U52,N56=S56,O56=T56,P56=U56),"◎","？"))</f>
      </c>
      <c r="O59" s="230"/>
      <c r="P59" s="230"/>
      <c r="R59" s="42"/>
      <c r="S59" s="42"/>
      <c r="T59" s="42"/>
      <c r="U59" s="42"/>
      <c r="W59" s="233" t="s">
        <v>14</v>
      </c>
      <c r="X59" s="230">
        <f>IF(AND(X56="",Y56="",Z56=""),"",IF(AND(AB51=AE51,AB52=AE52,X56=AC56,Y56=AD56,Z56=AE56),"◎","？"))</f>
      </c>
      <c r="Y59" s="230"/>
      <c r="Z59" s="230"/>
      <c r="AB59" s="42"/>
      <c r="AC59" s="42"/>
      <c r="AD59" s="42"/>
      <c r="AE59" s="42"/>
    </row>
    <row r="60" spans="3:31" ht="45.75" customHeight="1">
      <c r="C60" s="234"/>
      <c r="D60" s="230"/>
      <c r="E60" s="230"/>
      <c r="F60" s="230"/>
      <c r="H60" s="42"/>
      <c r="I60" s="42"/>
      <c r="J60" s="42"/>
      <c r="K60" s="42"/>
      <c r="M60" s="234"/>
      <c r="N60" s="230"/>
      <c r="O60" s="230"/>
      <c r="P60" s="230"/>
      <c r="R60" s="42"/>
      <c r="S60" s="42"/>
      <c r="T60" s="42"/>
      <c r="U60" s="42"/>
      <c r="W60" s="234"/>
      <c r="X60" s="230"/>
      <c r="Y60" s="230"/>
      <c r="Z60" s="230"/>
      <c r="AB60" s="42"/>
      <c r="AC60" s="42"/>
      <c r="AD60" s="42"/>
      <c r="AE60" s="42"/>
    </row>
    <row r="61" spans="3:31" ht="28.5" customHeight="1">
      <c r="C61" s="115"/>
      <c r="D61" s="114"/>
      <c r="E61" s="114"/>
      <c r="F61" s="114"/>
      <c r="H61" s="42"/>
      <c r="I61" s="42"/>
      <c r="J61" s="42"/>
      <c r="K61" s="42"/>
      <c r="M61" s="115"/>
      <c r="N61" s="114"/>
      <c r="O61" s="114"/>
      <c r="P61" s="114"/>
      <c r="R61" s="42"/>
      <c r="S61" s="42"/>
      <c r="T61" s="42"/>
      <c r="U61" s="42"/>
      <c r="W61" s="115"/>
      <c r="X61" s="114"/>
      <c r="Y61" s="114"/>
      <c r="Z61" s="114"/>
      <c r="AB61" s="42"/>
      <c r="AC61" s="42"/>
      <c r="AD61" s="42"/>
      <c r="AE61" s="42"/>
    </row>
    <row r="62" spans="3:31" ht="28.5" customHeight="1">
      <c r="C62" s="115"/>
      <c r="D62" s="114"/>
      <c r="E62" s="114"/>
      <c r="F62" s="114"/>
      <c r="H62" s="42"/>
      <c r="I62" s="42"/>
      <c r="J62" s="42"/>
      <c r="K62" s="42"/>
      <c r="M62" s="115"/>
      <c r="N62" s="114"/>
      <c r="O62" s="114"/>
      <c r="P62" s="114"/>
      <c r="R62" s="42"/>
      <c r="S62" s="42"/>
      <c r="T62" s="42"/>
      <c r="U62" s="42"/>
      <c r="W62" s="115"/>
      <c r="X62" s="114"/>
      <c r="Y62" s="114"/>
      <c r="Z62" s="114"/>
      <c r="AB62" s="42"/>
      <c r="AC62" s="42"/>
      <c r="AD62" s="42"/>
      <c r="AE62" s="42"/>
    </row>
    <row r="63" spans="3:31" ht="28.5" customHeight="1">
      <c r="C63" s="115"/>
      <c r="D63" s="114"/>
      <c r="E63" s="114"/>
      <c r="F63" s="114"/>
      <c r="H63" s="42"/>
      <c r="I63" s="42"/>
      <c r="J63" s="42"/>
      <c r="K63" s="42"/>
      <c r="M63" s="115"/>
      <c r="N63" s="114"/>
      <c r="O63" s="114"/>
      <c r="P63" s="114"/>
      <c r="R63" s="42"/>
      <c r="S63" s="42"/>
      <c r="T63" s="42"/>
      <c r="U63" s="42"/>
      <c r="W63" s="115"/>
      <c r="X63" s="114"/>
      <c r="Y63" s="114"/>
      <c r="Z63" s="114"/>
      <c r="AB63" s="42"/>
      <c r="AC63" s="42"/>
      <c r="AD63" s="42"/>
      <c r="AE63" s="42"/>
    </row>
    <row r="64" spans="3:31" ht="28.5" customHeight="1">
      <c r="C64" s="115"/>
      <c r="D64" s="114"/>
      <c r="E64" s="114"/>
      <c r="F64" s="114"/>
      <c r="H64" s="42"/>
      <c r="I64" s="42"/>
      <c r="J64" s="42"/>
      <c r="K64" s="42"/>
      <c r="M64" s="115"/>
      <c r="N64" s="114"/>
      <c r="O64" s="114"/>
      <c r="P64" s="114"/>
      <c r="R64" s="42"/>
      <c r="S64" s="42"/>
      <c r="T64" s="42"/>
      <c r="U64" s="42"/>
      <c r="W64" s="115"/>
      <c r="X64" s="114"/>
      <c r="Y64" s="114"/>
      <c r="Z64" s="114"/>
      <c r="AB64" s="42"/>
      <c r="AC64" s="42"/>
      <c r="AD64" s="42"/>
      <c r="AE64" s="42"/>
    </row>
    <row r="65" spans="3:34" s="9" customFormat="1" ht="28.5" customHeight="1" thickBot="1">
      <c r="C65" s="22"/>
      <c r="D65" s="22"/>
      <c r="E65" s="22"/>
      <c r="F65" s="22"/>
      <c r="G65" s="21"/>
      <c r="H65" s="21"/>
      <c r="I65" s="21"/>
      <c r="J65" s="21"/>
      <c r="K65" s="21"/>
      <c r="L65" s="25"/>
      <c r="M65" s="25"/>
      <c r="N65" s="22"/>
      <c r="O65" s="22"/>
      <c r="P65" s="22"/>
      <c r="Q65" s="21"/>
      <c r="R65" s="21"/>
      <c r="S65" s="21"/>
      <c r="T65" s="21"/>
      <c r="U65" s="21"/>
      <c r="W65" s="22"/>
      <c r="X65" s="22"/>
      <c r="Y65" s="22"/>
      <c r="Z65" s="22"/>
      <c r="AA65" s="21"/>
      <c r="AB65" s="21"/>
      <c r="AC65" s="21"/>
      <c r="AD65" s="21"/>
      <c r="AE65" s="21"/>
      <c r="AG65" s="22"/>
      <c r="AH65" s="22"/>
    </row>
    <row r="66" spans="2:34" s="9" customFormat="1" ht="28.5" customHeight="1" thickBot="1">
      <c r="B66" s="7"/>
      <c r="C66" s="10"/>
      <c r="D66" s="118"/>
      <c r="E66" s="181">
        <v>9</v>
      </c>
      <c r="F66" s="181">
        <v>3</v>
      </c>
      <c r="G66" s="49"/>
      <c r="H66" s="16"/>
      <c r="I66" s="16"/>
      <c r="J66" s="50"/>
      <c r="K66" s="51">
        <f>IF(AND(E66="",F66=""),"",(E66*10)+F66)</f>
        <v>93</v>
      </c>
      <c r="L66" s="21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16"/>
      <c r="AC66" s="16"/>
      <c r="AD66" s="16"/>
      <c r="AE66" s="16"/>
      <c r="AG66" s="22"/>
      <c r="AH66" s="22"/>
    </row>
    <row r="67" spans="2:34" s="9" customFormat="1" ht="29.25" customHeight="1" thickBot="1">
      <c r="B67" s="7"/>
      <c r="C67" s="10"/>
      <c r="D67" s="135" t="s">
        <v>7</v>
      </c>
      <c r="E67" s="181">
        <v>4</v>
      </c>
      <c r="F67" s="181">
        <v>9</v>
      </c>
      <c r="G67" s="21"/>
      <c r="H67" s="16"/>
      <c r="I67" s="16"/>
      <c r="J67" s="50"/>
      <c r="K67" s="51">
        <f>IF(AND(E67="",F67=""),"",(E67*10)+F67)</f>
        <v>49</v>
      </c>
      <c r="L67" s="21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16"/>
      <c r="AC67" s="16"/>
      <c r="AD67" s="16"/>
      <c r="AE67" s="16"/>
      <c r="AG67" s="22"/>
      <c r="AH67" s="22"/>
    </row>
    <row r="68" spans="2:34" s="9" customFormat="1" ht="3" customHeight="1">
      <c r="B68" s="7"/>
      <c r="C68" s="10"/>
      <c r="D68" s="118"/>
      <c r="E68" s="118"/>
      <c r="F68" s="118"/>
      <c r="G68" s="15"/>
      <c r="H68" s="16"/>
      <c r="I68" s="16"/>
      <c r="J68" s="50"/>
      <c r="K68" s="52"/>
      <c r="L68" s="21"/>
      <c r="M68" s="21"/>
      <c r="N68" s="22"/>
      <c r="O68" s="22"/>
      <c r="P68" s="22"/>
      <c r="Q68" s="21"/>
      <c r="R68" s="16"/>
      <c r="S68" s="16"/>
      <c r="T68" s="16"/>
      <c r="U68" s="16"/>
      <c r="W68" s="22"/>
      <c r="X68" s="22"/>
      <c r="Y68" s="22"/>
      <c r="Z68" s="22"/>
      <c r="AA68" s="21"/>
      <c r="AB68" s="16"/>
      <c r="AC68" s="16"/>
      <c r="AD68" s="16"/>
      <c r="AE68" s="16"/>
      <c r="AG68" s="22"/>
      <c r="AH68" s="22"/>
    </row>
    <row r="69" spans="2:34" s="9" customFormat="1" ht="1.5" customHeight="1">
      <c r="B69" s="7"/>
      <c r="C69" s="10"/>
      <c r="D69" s="119"/>
      <c r="E69" s="119"/>
      <c r="F69" s="119"/>
      <c r="G69" s="15"/>
      <c r="H69" s="16"/>
      <c r="I69" s="16"/>
      <c r="J69" s="50"/>
      <c r="K69" s="53"/>
      <c r="L69" s="21"/>
      <c r="M69" s="21"/>
      <c r="N69" s="22"/>
      <c r="O69" s="22"/>
      <c r="P69" s="22"/>
      <c r="Q69" s="21"/>
      <c r="R69" s="16"/>
      <c r="S69" s="16"/>
      <c r="T69" s="16"/>
      <c r="U69" s="16"/>
      <c r="W69" s="22"/>
      <c r="X69" s="22"/>
      <c r="Y69" s="22"/>
      <c r="Z69" s="22"/>
      <c r="AA69" s="21"/>
      <c r="AB69" s="16"/>
      <c r="AC69" s="16"/>
      <c r="AD69" s="16"/>
      <c r="AE69" s="16"/>
      <c r="AG69" s="22"/>
      <c r="AH69" s="22"/>
    </row>
    <row r="70" spans="2:34" s="9" customFormat="1" ht="3" customHeight="1" thickBot="1">
      <c r="B70" s="7"/>
      <c r="C70" s="10"/>
      <c r="D70" s="118"/>
      <c r="E70" s="118"/>
      <c r="F70" s="118"/>
      <c r="G70" s="15"/>
      <c r="H70" s="16"/>
      <c r="I70" s="16"/>
      <c r="J70" s="50"/>
      <c r="K70" s="54"/>
      <c r="L70" s="21"/>
      <c r="M70" s="21"/>
      <c r="N70" s="22"/>
      <c r="O70" s="22"/>
      <c r="P70" s="22"/>
      <c r="Q70" s="21"/>
      <c r="R70" s="16"/>
      <c r="S70" s="16"/>
      <c r="T70" s="16"/>
      <c r="U70" s="16"/>
      <c r="W70" s="22"/>
      <c r="X70" s="22"/>
      <c r="Y70" s="22"/>
      <c r="Z70" s="22"/>
      <c r="AA70" s="21"/>
      <c r="AB70" s="16"/>
      <c r="AC70" s="16"/>
      <c r="AD70" s="16"/>
      <c r="AE70" s="16"/>
      <c r="AG70" s="22"/>
      <c r="AH70" s="22"/>
    </row>
    <row r="71" spans="2:34" s="9" customFormat="1" ht="28.5" customHeight="1" thickBot="1">
      <c r="B71" s="55"/>
      <c r="C71" s="56"/>
      <c r="D71" s="184"/>
      <c r="E71" s="184"/>
      <c r="F71" s="185"/>
      <c r="G71" s="21"/>
      <c r="H71" s="147">
        <f>IF(AND(D76="",E76="",F76=""),"",(D76*100)+(E76*10)+F76)</f>
      </c>
      <c r="I71" s="16"/>
      <c r="J71" s="50"/>
      <c r="K71" s="146">
        <f>IF(OR(K66="",K67=""),"",K66-K67)</f>
        <v>44</v>
      </c>
      <c r="L71" s="21"/>
      <c r="M71" s="40"/>
      <c r="N71" s="40"/>
      <c r="O71" s="40"/>
      <c r="P71" s="96"/>
      <c r="Q71" s="96"/>
      <c r="R71" s="16"/>
      <c r="S71" s="16"/>
      <c r="T71" s="16"/>
      <c r="U71" s="74"/>
      <c r="V71" s="41"/>
      <c r="W71" s="41"/>
      <c r="X71" s="41"/>
      <c r="Y71" s="41"/>
      <c r="Z71" s="38"/>
      <c r="AA71" s="21"/>
      <c r="AB71" s="16"/>
      <c r="AC71" s="16"/>
      <c r="AD71" s="16"/>
      <c r="AE71" s="74"/>
      <c r="AG71" s="22"/>
      <c r="AH71" s="22"/>
    </row>
    <row r="72" spans="2:34" s="9" customFormat="1" ht="28.5" customHeight="1" thickBot="1">
      <c r="B72" s="55"/>
      <c r="C72" s="56"/>
      <c r="D72" s="162"/>
      <c r="E72" s="162"/>
      <c r="F72" s="162"/>
      <c r="G72" s="21"/>
      <c r="H72" s="143">
        <f>COUNTBLANK(D76:F76)</f>
        <v>3</v>
      </c>
      <c r="I72" s="16"/>
      <c r="J72" s="16"/>
      <c r="K72" s="145">
        <f>COUNTBLANK(I76:K76)</f>
        <v>1</v>
      </c>
      <c r="L72" s="21"/>
      <c r="M72" s="75"/>
      <c r="N72" s="38"/>
      <c r="O72" s="38"/>
      <c r="P72" s="76"/>
      <c r="Q72" s="21"/>
      <c r="R72" s="16"/>
      <c r="S72" s="16"/>
      <c r="T72" s="16"/>
      <c r="U72" s="16"/>
      <c r="W72" s="75"/>
      <c r="X72" s="38"/>
      <c r="Y72" s="38"/>
      <c r="Z72" s="76"/>
      <c r="AA72" s="21"/>
      <c r="AB72" s="16"/>
      <c r="AC72" s="16"/>
      <c r="AD72" s="16"/>
      <c r="AE72" s="16"/>
      <c r="AG72" s="22"/>
      <c r="AH72" s="22"/>
    </row>
    <row r="73" spans="2:34" s="9" customFormat="1" ht="3" customHeight="1">
      <c r="B73" s="58"/>
      <c r="C73" s="59"/>
      <c r="D73" s="120"/>
      <c r="E73" s="120"/>
      <c r="F73" s="121"/>
      <c r="G73" s="49"/>
      <c r="H73" s="16"/>
      <c r="I73" s="16"/>
      <c r="J73" s="16"/>
      <c r="K73" s="16"/>
      <c r="L73" s="21"/>
      <c r="M73" s="75"/>
      <c r="N73" s="76"/>
      <c r="O73" s="76"/>
      <c r="P73" s="76"/>
      <c r="Q73" s="21"/>
      <c r="R73" s="16"/>
      <c r="S73" s="16"/>
      <c r="T73" s="16"/>
      <c r="U73" s="16"/>
      <c r="W73" s="75"/>
      <c r="X73" s="76"/>
      <c r="Y73" s="76"/>
      <c r="Z73" s="76"/>
      <c r="AA73" s="21"/>
      <c r="AB73" s="16"/>
      <c r="AC73" s="16"/>
      <c r="AD73" s="16"/>
      <c r="AE73" s="16"/>
      <c r="AG73" s="22"/>
      <c r="AH73" s="22"/>
    </row>
    <row r="74" spans="2:34" s="9" customFormat="1" ht="1.5" customHeight="1">
      <c r="B74" s="58"/>
      <c r="C74" s="59"/>
      <c r="D74" s="122"/>
      <c r="E74" s="122"/>
      <c r="F74" s="122"/>
      <c r="G74" s="49"/>
      <c r="H74" s="16"/>
      <c r="I74" s="16"/>
      <c r="J74" s="16"/>
      <c r="K74" s="16"/>
      <c r="L74" s="21"/>
      <c r="M74" s="75"/>
      <c r="N74" s="76"/>
      <c r="O74" s="76"/>
      <c r="P74" s="76"/>
      <c r="Q74" s="21"/>
      <c r="R74" s="16"/>
      <c r="S74" s="16"/>
      <c r="T74" s="16"/>
      <c r="U74" s="16"/>
      <c r="W74" s="75"/>
      <c r="X74" s="76"/>
      <c r="Y74" s="76"/>
      <c r="Z74" s="76"/>
      <c r="AA74" s="21"/>
      <c r="AB74" s="16"/>
      <c r="AC74" s="16"/>
      <c r="AD74" s="16"/>
      <c r="AE74" s="16"/>
      <c r="AG74" s="22"/>
      <c r="AH74" s="22"/>
    </row>
    <row r="75" spans="2:34" s="9" customFormat="1" ht="3" customHeight="1" thickBot="1">
      <c r="B75" s="58"/>
      <c r="C75" s="59"/>
      <c r="D75" s="121"/>
      <c r="E75" s="121"/>
      <c r="F75" s="121"/>
      <c r="G75" s="49"/>
      <c r="H75" s="16"/>
      <c r="I75" s="16"/>
      <c r="J75" s="16"/>
      <c r="K75" s="16"/>
      <c r="L75" s="21"/>
      <c r="M75" s="75"/>
      <c r="N75" s="76"/>
      <c r="O75" s="76"/>
      <c r="P75" s="76"/>
      <c r="Q75" s="21"/>
      <c r="R75" s="16"/>
      <c r="S75" s="16"/>
      <c r="T75" s="16"/>
      <c r="U75" s="16"/>
      <c r="W75" s="75"/>
      <c r="X75" s="76"/>
      <c r="Y75" s="76"/>
      <c r="Z75" s="76"/>
      <c r="AA75" s="21"/>
      <c r="AB75" s="16"/>
      <c r="AC75" s="16"/>
      <c r="AD75" s="16"/>
      <c r="AE75" s="16"/>
      <c r="AG75" s="22"/>
      <c r="AH75" s="22"/>
    </row>
    <row r="76" spans="2:34" s="9" customFormat="1" ht="28.5" customHeight="1" thickBot="1">
      <c r="B76" s="231" t="s">
        <v>18</v>
      </c>
      <c r="C76" s="237"/>
      <c r="D76" s="123"/>
      <c r="E76" s="123"/>
      <c r="F76" s="123"/>
      <c r="G76" s="8"/>
      <c r="H76" s="50">
        <f>IF(OR(K71="",K71&lt;1000),"",FLOOR(K71/1000,1))</f>
      </c>
      <c r="I76" s="66">
        <f>IF(OR(K71="",K71&lt;100),"",FLOOR((K71-(FLOOR(K71/1000,1)*1000))/100,1))</f>
      </c>
      <c r="J76" s="66">
        <f>IF(OR(K71="",K71&lt;10),"",FLOOR((K71-(FLOOR(K71/1000,1)*1000+FLOOR((K71-(FLOOR(K71/1000,1)*1000))/100,1)*100))/10,1))</f>
        <v>4</v>
      </c>
      <c r="K76" s="66">
        <f>IF(K71="","",IF(K71&lt;10,K71,K71-(FLOOR(K71/1000,1)*1000+FLOOR((K71-(FLOOR(K71/1000,1)*1000))/100,1)*100+FLOOR((K71-(FLOOR(K71/1000,1)*1000+FLOOR((K71-(FLOOR(K71/1000,1)*1000))/100,1)*100))/10,1)*10)))</f>
        <v>4</v>
      </c>
      <c r="L76" s="24"/>
      <c r="M76" s="40"/>
      <c r="N76" s="40"/>
      <c r="O76" s="38"/>
      <c r="P76" s="96"/>
      <c r="Q76" s="96"/>
      <c r="R76" s="16"/>
      <c r="S76" s="39"/>
      <c r="T76" s="39"/>
      <c r="U76" s="39"/>
      <c r="V76" s="41"/>
      <c r="W76" s="41"/>
      <c r="X76" s="41"/>
      <c r="Y76" s="41"/>
      <c r="Z76" s="41"/>
      <c r="AA76" s="41"/>
      <c r="AB76" s="16"/>
      <c r="AC76" s="39"/>
      <c r="AD76" s="39"/>
      <c r="AE76" s="39"/>
      <c r="AG76" s="22"/>
      <c r="AH76" s="22"/>
    </row>
    <row r="77" spans="2:34" s="9" customFormat="1" ht="13.5" customHeight="1">
      <c r="B77" s="7"/>
      <c r="C77" s="10"/>
      <c r="D77" s="10"/>
      <c r="E77" s="10"/>
      <c r="F77" s="10"/>
      <c r="G77" s="8"/>
      <c r="H77" s="42"/>
      <c r="I77" s="42"/>
      <c r="J77" s="42"/>
      <c r="K77" s="42"/>
      <c r="L77" s="25"/>
      <c r="M77" s="25"/>
      <c r="N77" s="22"/>
      <c r="O77" s="22"/>
      <c r="P77" s="22"/>
      <c r="Q77" s="21"/>
      <c r="R77" s="28"/>
      <c r="S77" s="28"/>
      <c r="T77" s="28"/>
      <c r="U77" s="28"/>
      <c r="W77" s="22"/>
      <c r="X77" s="22"/>
      <c r="Y77" s="22"/>
      <c r="Z77" s="22"/>
      <c r="AA77" s="21"/>
      <c r="AB77" s="28"/>
      <c r="AC77" s="28"/>
      <c r="AD77" s="28"/>
      <c r="AE77" s="28"/>
      <c r="AG77" s="22"/>
      <c r="AH77" s="22"/>
    </row>
    <row r="78" spans="2:34" s="9" customFormat="1" ht="13.5" customHeight="1" hidden="1">
      <c r="B78" s="88"/>
      <c r="C78" s="89"/>
      <c r="D78" s="92" t="str">
        <f>IF(D76="","0",IF(D76=I76,"2","-1"))</f>
        <v>0</v>
      </c>
      <c r="E78" s="92" t="str">
        <f>IF(E76="","0",IF(E76=J76,"2","-1"))</f>
        <v>0</v>
      </c>
      <c r="F78" s="92" t="str">
        <f>IF(F76="","0",IF(F76=K76,"4","-1"))</f>
        <v>0</v>
      </c>
      <c r="G78" s="89"/>
      <c r="H78" s="89"/>
      <c r="I78" s="89"/>
      <c r="J78" s="89"/>
      <c r="K78" s="89"/>
      <c r="L78" s="25"/>
      <c r="M78" s="25"/>
      <c r="N78" s="22"/>
      <c r="O78" s="22"/>
      <c r="P78" s="22"/>
      <c r="Q78" s="21"/>
      <c r="R78" s="28"/>
      <c r="S78" s="28"/>
      <c r="T78" s="28"/>
      <c r="U78" s="28"/>
      <c r="W78" s="22"/>
      <c r="X78" s="22"/>
      <c r="Y78" s="22"/>
      <c r="Z78" s="22"/>
      <c r="AA78" s="21"/>
      <c r="AB78" s="28"/>
      <c r="AC78" s="28"/>
      <c r="AD78" s="28"/>
      <c r="AE78" s="28"/>
      <c r="AG78" s="22"/>
      <c r="AH78" s="22"/>
    </row>
    <row r="79" spans="2:34" s="9" customFormat="1" ht="45.75" customHeight="1">
      <c r="B79" s="7"/>
      <c r="C79" s="233" t="s">
        <v>14</v>
      </c>
      <c r="D79" s="230">
        <f>IF(AND(D76="",E76="",F76=""),"",IF(AND(H71=K71,H72=K72,D76=I76,E76=J76,F76=K76),"◎","？"))</f>
      </c>
      <c r="E79" s="230"/>
      <c r="F79" s="230"/>
      <c r="G79" s="8"/>
      <c r="H79" s="42"/>
      <c r="I79" s="79"/>
      <c r="J79" s="42"/>
      <c r="K79" s="42"/>
      <c r="L79" s="25"/>
      <c r="M79" s="40"/>
      <c r="N79" s="40"/>
      <c r="O79" s="44"/>
      <c r="P79" s="45"/>
      <c r="Q79" s="45"/>
      <c r="R79" s="28"/>
      <c r="S79" s="28"/>
      <c r="T79" s="28"/>
      <c r="U79" s="28"/>
      <c r="V79" s="41"/>
      <c r="W79" s="41"/>
      <c r="X79" s="41"/>
      <c r="Y79" s="41"/>
      <c r="Z79" s="41"/>
      <c r="AA79" s="41"/>
      <c r="AB79" s="28"/>
      <c r="AC79" s="28"/>
      <c r="AD79" s="28"/>
      <c r="AE79" s="28"/>
      <c r="AG79" s="22"/>
      <c r="AH79" s="22"/>
    </row>
    <row r="80" spans="2:34" s="9" customFormat="1" ht="45.75" customHeight="1">
      <c r="B80" s="7"/>
      <c r="C80" s="234"/>
      <c r="D80" s="230"/>
      <c r="E80" s="230"/>
      <c r="F80" s="230"/>
      <c r="G80" s="8"/>
      <c r="H80" s="42"/>
      <c r="I80" s="42"/>
      <c r="J80" s="42"/>
      <c r="K80" s="42"/>
      <c r="L80" s="25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28"/>
      <c r="AC80" s="28"/>
      <c r="AD80" s="28"/>
      <c r="AE80" s="28"/>
      <c r="AG80" s="22"/>
      <c r="AH80" s="22"/>
    </row>
    <row r="81" spans="8:27" ht="28.5" customHeight="1" hidden="1">
      <c r="H81" s="8">
        <f>D19</f>
      </c>
      <c r="I81" s="8">
        <f>N19</f>
      </c>
      <c r="J81" s="8">
        <f>X19</f>
      </c>
      <c r="K81" s="8">
        <f>D39</f>
      </c>
      <c r="L81" s="8">
        <f>N39</f>
      </c>
      <c r="M81" s="21">
        <f>X39</f>
      </c>
      <c r="N81" s="22">
        <f>D59</f>
      </c>
      <c r="O81" s="22">
        <f>N59</f>
      </c>
      <c r="P81" s="22">
        <f>X59</f>
      </c>
      <c r="Q81" s="21">
        <f>D79</f>
      </c>
      <c r="R81" s="21"/>
      <c r="S81" s="21"/>
      <c r="T81" s="21"/>
      <c r="U81" s="21"/>
      <c r="W81" s="22"/>
      <c r="X81" s="22"/>
      <c r="Y81" s="22"/>
      <c r="Z81" s="22"/>
      <c r="AA81" s="21"/>
    </row>
    <row r="82" spans="12:27" ht="42.75" customHeight="1">
      <c r="L82" s="8"/>
      <c r="M82" s="8"/>
      <c r="N82" s="8"/>
      <c r="O82" s="8"/>
      <c r="P82" s="8"/>
      <c r="R82" s="21"/>
      <c r="S82" s="21"/>
      <c r="T82" s="21"/>
      <c r="U82" s="21"/>
      <c r="V82" s="77"/>
      <c r="W82" s="41"/>
      <c r="X82" s="41"/>
      <c r="Y82" s="41"/>
      <c r="Z82" s="23"/>
      <c r="AA82" s="23"/>
    </row>
    <row r="83" spans="12:27" ht="28.5" customHeight="1">
      <c r="L83" s="8"/>
      <c r="M83" s="8"/>
      <c r="N83" s="8"/>
      <c r="O83" s="8"/>
      <c r="P83" s="8"/>
      <c r="R83" s="21"/>
      <c r="S83" s="21"/>
      <c r="T83" s="21"/>
      <c r="U83" s="21"/>
      <c r="V83" s="77"/>
      <c r="W83" s="41"/>
      <c r="X83" s="41"/>
      <c r="Y83" s="41"/>
      <c r="Z83" s="23"/>
      <c r="AA83" s="23"/>
    </row>
    <row r="84" spans="12:27" ht="28.5" customHeight="1">
      <c r="L84" s="8"/>
      <c r="M84" s="8"/>
      <c r="N84" s="8"/>
      <c r="O84" s="8"/>
      <c r="P84" s="8"/>
      <c r="R84" s="21"/>
      <c r="S84" s="21"/>
      <c r="T84" s="21"/>
      <c r="U84" s="21"/>
      <c r="V84" s="77"/>
      <c r="W84" s="41"/>
      <c r="X84" s="41"/>
      <c r="Y84" s="41"/>
      <c r="Z84" s="23"/>
      <c r="AA84" s="23"/>
    </row>
    <row r="85" spans="12:27" ht="28.5" customHeight="1">
      <c r="L85" s="8"/>
      <c r="M85" s="8"/>
      <c r="N85" s="8"/>
      <c r="O85" s="8"/>
      <c r="P85" s="8"/>
      <c r="R85" s="21"/>
      <c r="S85" s="21"/>
      <c r="T85" s="21"/>
      <c r="U85" s="21"/>
      <c r="V85" s="77"/>
      <c r="W85" s="41"/>
      <c r="X85" s="41"/>
      <c r="Y85" s="41"/>
      <c r="Z85" s="23"/>
      <c r="AA85" s="23"/>
    </row>
    <row r="86" spans="14:27" ht="21" customHeight="1" thickBot="1">
      <c r="N86" s="22"/>
      <c r="O86" s="22"/>
      <c r="P86" s="84"/>
      <c r="Q86" s="84"/>
      <c r="R86" s="21"/>
      <c r="S86" s="21"/>
      <c r="T86" s="21"/>
      <c r="U86" s="21"/>
      <c r="V86" s="77"/>
      <c r="W86" s="41"/>
      <c r="X86" s="41"/>
      <c r="Y86" s="41"/>
      <c r="Z86" s="41"/>
      <c r="AA86" s="41"/>
    </row>
    <row r="87" spans="2:32" ht="61.5" customHeight="1" thickTop="1">
      <c r="B87" s="219" t="s">
        <v>3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1"/>
      <c r="AB87" s="85"/>
      <c r="AC87" s="85"/>
      <c r="AD87" s="85"/>
      <c r="AE87" s="85"/>
      <c r="AF87" s="70"/>
    </row>
    <row r="88" spans="2:32" ht="66" customHeight="1">
      <c r="B88" s="78"/>
      <c r="C88" s="46"/>
      <c r="D88" s="86"/>
      <c r="E88" s="86"/>
      <c r="F88" s="86"/>
      <c r="G88" s="48"/>
      <c r="H88" s="48"/>
      <c r="I88" s="48"/>
      <c r="J88" s="48"/>
      <c r="K88" s="48"/>
      <c r="L88" s="238">
        <f>COUNTIF(H81:Q81,"◎")</f>
        <v>0</v>
      </c>
      <c r="M88" s="238"/>
      <c r="N88" s="222" t="s">
        <v>1</v>
      </c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3"/>
      <c r="AF88" s="97"/>
    </row>
    <row r="89" spans="2:32" ht="66" customHeight="1">
      <c r="B89" s="78"/>
      <c r="C89" s="228" t="s">
        <v>16</v>
      </c>
      <c r="D89" s="229"/>
      <c r="E89" s="229"/>
      <c r="F89" s="229"/>
      <c r="G89" s="48"/>
      <c r="H89" s="48"/>
      <c r="I89" s="48"/>
      <c r="J89" s="48"/>
      <c r="K89" s="48"/>
      <c r="L89" s="227">
        <f>COUNTIF(H81:Q81,"？")</f>
        <v>0</v>
      </c>
      <c r="M89" s="227"/>
      <c r="N89" s="222" t="s">
        <v>2</v>
      </c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3"/>
      <c r="AF89" s="97"/>
    </row>
    <row r="90" spans="2:32" ht="66" customHeight="1">
      <c r="B90" s="78"/>
      <c r="C90" s="46"/>
      <c r="D90" s="46"/>
      <c r="E90" s="46"/>
      <c r="F90" s="46"/>
      <c r="G90" s="48"/>
      <c r="H90" s="48"/>
      <c r="I90" s="48"/>
      <c r="J90" s="48"/>
      <c r="K90" s="48"/>
      <c r="L90" s="227">
        <f>COUNTIF(H81:Q81,"")</f>
        <v>10</v>
      </c>
      <c r="M90" s="227"/>
      <c r="N90" s="222" t="s">
        <v>4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3"/>
      <c r="AF90" s="97"/>
    </row>
    <row r="91" spans="2:27" ht="96" customHeight="1" thickBot="1">
      <c r="B91" s="224" t="str">
        <f>IF(P82=0,"がんばって 問題をときましょう。",IF(P82=10,"♪ 100点満点 たいへん 良くできました。♪","がんばって １００点を とりましょうね。"))</f>
        <v>がんばって 問題をときましょう。</v>
      </c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6"/>
    </row>
    <row r="92" ht="28.5" customHeight="1" thickTop="1"/>
    <row r="151" spans="1:27" ht="93.75" customHeight="1">
      <c r="A151" s="210" t="s">
        <v>40</v>
      </c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</row>
  </sheetData>
  <sheetProtection password="CC3D" sheet="1" objects="1" scenarios="1"/>
  <mergeCells count="41">
    <mergeCell ref="A151:AA151"/>
    <mergeCell ref="L90:M90"/>
    <mergeCell ref="N90:AB90"/>
    <mergeCell ref="B91:AA91"/>
    <mergeCell ref="B87:AA87"/>
    <mergeCell ref="L88:M88"/>
    <mergeCell ref="N88:AB88"/>
    <mergeCell ref="C89:F89"/>
    <mergeCell ref="L89:M89"/>
    <mergeCell ref="N89:AB89"/>
    <mergeCell ref="B76:C76"/>
    <mergeCell ref="C79:C80"/>
    <mergeCell ref="D79:F80"/>
    <mergeCell ref="C59:C60"/>
    <mergeCell ref="D59:F60"/>
    <mergeCell ref="M59:M60"/>
    <mergeCell ref="B16:C16"/>
    <mergeCell ref="L16:M16"/>
    <mergeCell ref="V16:W16"/>
    <mergeCell ref="B1:Y1"/>
    <mergeCell ref="W59:W60"/>
    <mergeCell ref="X59:Z60"/>
    <mergeCell ref="N59:P60"/>
    <mergeCell ref="W19:W20"/>
    <mergeCell ref="X19:Z20"/>
    <mergeCell ref="B36:C36"/>
    <mergeCell ref="L36:M36"/>
    <mergeCell ref="V36:W36"/>
    <mergeCell ref="C19:C20"/>
    <mergeCell ref="D19:F20"/>
    <mergeCell ref="M19:M20"/>
    <mergeCell ref="N19:P20"/>
    <mergeCell ref="W39:W40"/>
    <mergeCell ref="X39:Z40"/>
    <mergeCell ref="B56:C56"/>
    <mergeCell ref="L56:M56"/>
    <mergeCell ref="V56:W56"/>
    <mergeCell ref="C39:C40"/>
    <mergeCell ref="D39:F40"/>
    <mergeCell ref="M39:M40"/>
    <mergeCell ref="N39:P40"/>
  </mergeCells>
  <conditionalFormatting sqref="B91:AA91">
    <cfRule type="cellIs" priority="1" dxfId="16" operator="equal" stopIfTrue="1">
      <formula>"♪ 100点満点 たいへん 良くできました。♪"</formula>
    </cfRule>
    <cfRule type="cellIs" priority="2" dxfId="17" operator="equal" stopIfTrue="1">
      <formula>"がんばって １００点を とりましょうね。"</formula>
    </cfRule>
    <cfRule type="cellIs" priority="3" dxfId="18" operator="equal" stopIfTrue="1">
      <formula>"がんばって 問題をときましょう。"</formula>
    </cfRule>
  </conditionalFormatting>
  <conditionalFormatting sqref="X39:Z44 X19:Z24 D39:F44 D19:F24 X59:Z64 N39:P44 N19:P24 D59:F64 N59:P64 D79:F80">
    <cfRule type="cellIs" priority="4" dxfId="16" operator="equal" stopIfTrue="1">
      <formula>"？"</formula>
    </cfRule>
  </conditionalFormatting>
  <printOptions horizontalCentered="1"/>
  <pageMargins left="0.3937007874015748" right="0.3937007874015748" top="0.1968503937007874" bottom="0.3937007874015748" header="0.1968503937007874" footer="0.196850393700787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AL15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Q158" sqref="AQ158"/>
    </sheetView>
  </sheetViews>
  <sheetFormatPr defaultColWidth="5.25390625" defaultRowHeight="28.5" customHeight="1"/>
  <cols>
    <col min="1" max="1" width="2.375" style="7" customWidth="1"/>
    <col min="2" max="2" width="3.375" style="7" customWidth="1"/>
    <col min="3" max="3" width="6.00390625" style="7" customWidth="1"/>
    <col min="4" max="4" width="9.00390625" style="10" customWidth="1"/>
    <col min="5" max="8" width="5.25390625" style="10" customWidth="1"/>
    <col min="9" max="9" width="3.375" style="8" customWidth="1"/>
    <col min="10" max="13" width="4.375" style="8" hidden="1" customWidth="1"/>
    <col min="14" max="14" width="6.00390625" style="20" customWidth="1"/>
    <col min="15" max="15" width="9.00390625" style="25" customWidth="1"/>
    <col min="16" max="19" width="5.25390625" style="10" customWidth="1"/>
    <col min="20" max="20" width="3.375" style="8" customWidth="1"/>
    <col min="21" max="24" width="4.375" style="8" hidden="1" customWidth="1"/>
    <col min="25" max="25" width="6.00390625" style="9" customWidth="1"/>
    <col min="26" max="26" width="9.00390625" style="10" customWidth="1"/>
    <col min="27" max="30" width="5.25390625" style="10" customWidth="1"/>
    <col min="31" max="31" width="5.25390625" style="8" customWidth="1"/>
    <col min="32" max="35" width="4.375" style="8" hidden="1" customWidth="1"/>
    <col min="36" max="36" width="3.375" style="9" customWidth="1"/>
    <col min="37" max="38" width="3.875" style="10" customWidth="1"/>
    <col min="39" max="43" width="3.875" style="7" customWidth="1"/>
    <col min="44" max="16384" width="5.25390625" style="7" customWidth="1"/>
  </cols>
  <sheetData>
    <row r="1" spans="3:31" ht="36" customHeight="1">
      <c r="C1" s="80"/>
      <c r="D1" s="235" t="s">
        <v>17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125" t="s">
        <v>20</v>
      </c>
      <c r="AE1" s="148" t="str">
        <f>TEXT(O84,"#,##,0")&amp;" 問"</f>
        <v>10 問</v>
      </c>
    </row>
    <row r="2" spans="2:35" ht="32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3"/>
      <c r="AG2" s="13"/>
      <c r="AH2" s="13"/>
      <c r="AI2" s="13"/>
    </row>
    <row r="3" spans="2:35" ht="27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3"/>
      <c r="AG3" s="13"/>
      <c r="AH3" s="13"/>
      <c r="AI3" s="13"/>
    </row>
    <row r="4" spans="10:35" ht="30" customHeight="1" thickBot="1">
      <c r="J4" s="42"/>
      <c r="K4" s="42"/>
      <c r="L4" s="42"/>
      <c r="M4" s="42"/>
      <c r="U4" s="42"/>
      <c r="V4" s="42"/>
      <c r="W4" s="42"/>
      <c r="X4" s="42"/>
      <c r="AF4" s="42"/>
      <c r="AG4" s="42"/>
      <c r="AH4" s="42"/>
      <c r="AI4" s="42"/>
    </row>
    <row r="5" spans="7:35" ht="28.5" customHeight="1" thickBot="1">
      <c r="G5" s="170">
        <v>1</v>
      </c>
      <c r="H5" s="170">
        <v>0</v>
      </c>
      <c r="I5" s="21"/>
      <c r="J5" s="16"/>
      <c r="K5" s="16"/>
      <c r="L5" s="50"/>
      <c r="M5" s="51">
        <f>IF(AND(G5="",H5=""),"",(G5*10)+H5)</f>
        <v>10</v>
      </c>
      <c r="N5" s="21"/>
      <c r="O5" s="21"/>
      <c r="P5" s="93"/>
      <c r="Q5" s="93"/>
      <c r="R5" s="170">
        <v>1</v>
      </c>
      <c r="S5" s="170">
        <v>5</v>
      </c>
      <c r="T5" s="21"/>
      <c r="U5" s="16"/>
      <c r="V5" s="16"/>
      <c r="W5" s="50"/>
      <c r="X5" s="51">
        <f>IF(AND(R5="",S5=""),"",(R5*10)+S5)</f>
        <v>15</v>
      </c>
      <c r="Z5" s="93"/>
      <c r="AA5" s="93"/>
      <c r="AB5" s="93"/>
      <c r="AC5" s="170">
        <v>2</v>
      </c>
      <c r="AD5" s="170">
        <v>7</v>
      </c>
      <c r="AE5" s="49"/>
      <c r="AF5" s="16"/>
      <c r="AG5" s="16"/>
      <c r="AH5" s="50"/>
      <c r="AI5" s="51">
        <f>IF(AND(AC5="",AD5=""),"",(AC5*10)+AD5)</f>
        <v>27</v>
      </c>
    </row>
    <row r="6" spans="6:35" ht="29.25" customHeight="1" thickBot="1">
      <c r="F6" s="137" t="s">
        <v>0</v>
      </c>
      <c r="G6" s="170">
        <v>1</v>
      </c>
      <c r="H6" s="170">
        <v>0</v>
      </c>
      <c r="I6" s="21"/>
      <c r="J6" s="16"/>
      <c r="K6" s="16"/>
      <c r="L6" s="50"/>
      <c r="M6" s="51">
        <f>IF(AND(G6="",H6=""),"",(G6*10)+H6)</f>
        <v>10</v>
      </c>
      <c r="N6" s="21"/>
      <c r="O6" s="21"/>
      <c r="P6" s="93"/>
      <c r="Q6" s="186" t="s">
        <v>0</v>
      </c>
      <c r="R6" s="170">
        <v>1</v>
      </c>
      <c r="S6" s="170">
        <v>5</v>
      </c>
      <c r="T6" s="21"/>
      <c r="U6" s="16"/>
      <c r="V6" s="16"/>
      <c r="W6" s="50"/>
      <c r="X6" s="51">
        <f>IF(AND(R6="",S6=""),"",(R6*10)+S6)</f>
        <v>15</v>
      </c>
      <c r="Z6" s="93"/>
      <c r="AA6" s="93"/>
      <c r="AB6" s="186" t="s">
        <v>0</v>
      </c>
      <c r="AC6" s="170">
        <v>1</v>
      </c>
      <c r="AD6" s="170">
        <v>6</v>
      </c>
      <c r="AE6" s="21"/>
      <c r="AF6" s="16"/>
      <c r="AG6" s="16"/>
      <c r="AH6" s="50"/>
      <c r="AI6" s="51">
        <f>IF(AND(AC6="",AD6=""),"",(AC6*10)+AD6)</f>
        <v>16</v>
      </c>
    </row>
    <row r="7" spans="9:35" ht="3" customHeight="1">
      <c r="I7" s="15"/>
      <c r="J7" s="16"/>
      <c r="K7" s="16"/>
      <c r="L7" s="50"/>
      <c r="M7" s="52"/>
      <c r="N7" s="15"/>
      <c r="O7" s="21"/>
      <c r="T7" s="15"/>
      <c r="U7" s="16"/>
      <c r="V7" s="16"/>
      <c r="W7" s="50"/>
      <c r="X7" s="52"/>
      <c r="AE7" s="15"/>
      <c r="AF7" s="16"/>
      <c r="AG7" s="16"/>
      <c r="AH7" s="50"/>
      <c r="AI7" s="52"/>
    </row>
    <row r="8" spans="5:35" ht="1.5" customHeight="1">
      <c r="E8" s="17"/>
      <c r="F8" s="17"/>
      <c r="G8" s="17"/>
      <c r="H8" s="17"/>
      <c r="I8" s="15"/>
      <c r="J8" s="16"/>
      <c r="K8" s="16"/>
      <c r="L8" s="50"/>
      <c r="M8" s="53"/>
      <c r="N8" s="15"/>
      <c r="O8" s="21"/>
      <c r="P8" s="17"/>
      <c r="Q8" s="17"/>
      <c r="R8" s="17"/>
      <c r="S8" s="17"/>
      <c r="T8" s="15"/>
      <c r="U8" s="16"/>
      <c r="V8" s="16"/>
      <c r="W8" s="50"/>
      <c r="X8" s="53"/>
      <c r="AA8" s="17"/>
      <c r="AB8" s="17"/>
      <c r="AC8" s="17"/>
      <c r="AD8" s="17"/>
      <c r="AE8" s="15"/>
      <c r="AF8" s="16"/>
      <c r="AG8" s="16"/>
      <c r="AH8" s="50"/>
      <c r="AI8" s="53"/>
    </row>
    <row r="9" spans="9:35" ht="3" customHeight="1" thickBot="1">
      <c r="I9" s="15"/>
      <c r="J9" s="16"/>
      <c r="K9" s="16"/>
      <c r="L9" s="50"/>
      <c r="M9" s="54"/>
      <c r="N9" s="15"/>
      <c r="O9" s="21"/>
      <c r="T9" s="15"/>
      <c r="U9" s="16"/>
      <c r="V9" s="16"/>
      <c r="W9" s="50"/>
      <c r="X9" s="54"/>
      <c r="AE9" s="15"/>
      <c r="AF9" s="16"/>
      <c r="AG9" s="16"/>
      <c r="AH9" s="50"/>
      <c r="AI9" s="54"/>
    </row>
    <row r="10" spans="3:35" ht="28.5" customHeight="1" thickBot="1">
      <c r="C10" s="55"/>
      <c r="D10" s="56"/>
      <c r="E10" s="188"/>
      <c r="F10" s="172"/>
      <c r="G10" s="172"/>
      <c r="H10" s="172"/>
      <c r="I10" s="21"/>
      <c r="J10" s="16"/>
      <c r="K10" s="16"/>
      <c r="L10" s="50"/>
      <c r="M10" s="99">
        <f>IF(OR(M5="",M6=""),"",M5*M6)</f>
        <v>100</v>
      </c>
      <c r="N10" s="21"/>
      <c r="O10" s="21"/>
      <c r="P10" s="188"/>
      <c r="Q10" s="172"/>
      <c r="R10" s="172"/>
      <c r="S10" s="172"/>
      <c r="T10" s="21"/>
      <c r="U10" s="16"/>
      <c r="V10" s="16"/>
      <c r="W10" s="50"/>
      <c r="X10" s="99">
        <f>IF(OR(X5="",X6=""),"",X5*X6)</f>
        <v>225</v>
      </c>
      <c r="AA10" s="188"/>
      <c r="AB10" s="172"/>
      <c r="AC10" s="172"/>
      <c r="AD10" s="172"/>
      <c r="AE10" s="21"/>
      <c r="AF10" s="16"/>
      <c r="AG10" s="16"/>
      <c r="AH10" s="50"/>
      <c r="AI10" s="99">
        <f>IF(OR(AI5="",AI6=""),"",AI5*AI6)</f>
        <v>432</v>
      </c>
    </row>
    <row r="11" spans="3:35" ht="28.5" customHeight="1" thickBot="1">
      <c r="C11" s="56"/>
      <c r="D11" s="56"/>
      <c r="E11" s="189"/>
      <c r="F11" s="189"/>
      <c r="G11" s="189"/>
      <c r="H11" s="190"/>
      <c r="I11" s="49"/>
      <c r="J11" s="100">
        <f>COUNTBLANK(E15:H15)</f>
        <v>4</v>
      </c>
      <c r="K11" s="98">
        <f>IF(AND(E15="",F15="",G15="",H15=""),"",(E15*1000)+(F15*100)+(G15*10)+H15)</f>
      </c>
      <c r="L11" s="68"/>
      <c r="M11" s="51"/>
      <c r="N11" s="49"/>
      <c r="O11" s="62"/>
      <c r="P11" s="189"/>
      <c r="Q11" s="189"/>
      <c r="R11" s="189"/>
      <c r="S11" s="190"/>
      <c r="T11" s="49"/>
      <c r="U11" s="100">
        <f>COUNTBLANK(P15:S15)</f>
        <v>4</v>
      </c>
      <c r="V11" s="98">
        <f>IF(AND(P15="",Q15="",R15="",S15=""),"",(P15*1000)+(Q15*100)+(R15*10)+S15)</f>
      </c>
      <c r="W11" s="68"/>
      <c r="X11" s="51"/>
      <c r="Z11" s="62"/>
      <c r="AA11" s="189"/>
      <c r="AB11" s="189"/>
      <c r="AC11" s="189"/>
      <c r="AD11" s="190"/>
      <c r="AE11" s="49"/>
      <c r="AF11" s="100">
        <f>COUNTBLANK(AA15:AD15)</f>
        <v>4</v>
      </c>
      <c r="AG11" s="98">
        <f>IF(AND(AA15="",AB15="",AC15="",AD15=""),"",(AA15*1000)+(AB15*100)+(AC15*10)+AD15)</f>
      </c>
      <c r="AH11" s="68"/>
      <c r="AI11" s="51"/>
    </row>
    <row r="12" spans="4:38" s="58" customFormat="1" ht="3" customHeight="1">
      <c r="D12" s="59"/>
      <c r="E12" s="60"/>
      <c r="F12" s="60"/>
      <c r="G12" s="60"/>
      <c r="H12" s="57"/>
      <c r="I12" s="49"/>
      <c r="J12" s="16"/>
      <c r="K12" s="16"/>
      <c r="L12" s="16"/>
      <c r="M12" s="61"/>
      <c r="N12" s="49"/>
      <c r="O12" s="62"/>
      <c r="P12" s="60"/>
      <c r="Q12" s="60"/>
      <c r="R12" s="60"/>
      <c r="S12" s="57"/>
      <c r="T12" s="49"/>
      <c r="U12" s="16"/>
      <c r="V12" s="16"/>
      <c r="W12" s="16"/>
      <c r="X12" s="61"/>
      <c r="Y12" s="9"/>
      <c r="Z12" s="62"/>
      <c r="AA12" s="60"/>
      <c r="AB12" s="60"/>
      <c r="AC12" s="60"/>
      <c r="AD12" s="57"/>
      <c r="AE12" s="49"/>
      <c r="AF12" s="16"/>
      <c r="AG12" s="16"/>
      <c r="AH12" s="16"/>
      <c r="AI12" s="61"/>
      <c r="AJ12" s="9"/>
      <c r="AK12" s="63"/>
      <c r="AL12" s="63"/>
    </row>
    <row r="13" spans="4:38" s="58" customFormat="1" ht="1.5" customHeight="1">
      <c r="D13" s="59"/>
      <c r="E13" s="64"/>
      <c r="F13" s="64"/>
      <c r="G13" s="64"/>
      <c r="H13" s="64"/>
      <c r="I13" s="49"/>
      <c r="J13" s="16"/>
      <c r="K13" s="16"/>
      <c r="L13" s="16"/>
      <c r="M13" s="16"/>
      <c r="N13" s="49"/>
      <c r="O13" s="62"/>
      <c r="P13" s="64"/>
      <c r="Q13" s="64"/>
      <c r="R13" s="64"/>
      <c r="S13" s="64"/>
      <c r="T13" s="49"/>
      <c r="U13" s="16"/>
      <c r="V13" s="16"/>
      <c r="W13" s="16"/>
      <c r="X13" s="16"/>
      <c r="Y13" s="9"/>
      <c r="Z13" s="62"/>
      <c r="AA13" s="64"/>
      <c r="AB13" s="64"/>
      <c r="AC13" s="64"/>
      <c r="AD13" s="64"/>
      <c r="AE13" s="49"/>
      <c r="AF13" s="16"/>
      <c r="AG13" s="16"/>
      <c r="AH13" s="16"/>
      <c r="AI13" s="16"/>
      <c r="AJ13" s="9"/>
      <c r="AK13" s="63"/>
      <c r="AL13" s="63"/>
    </row>
    <row r="14" spans="4:38" s="58" customFormat="1" ht="3" customHeight="1" thickBot="1">
      <c r="D14" s="59"/>
      <c r="E14" s="57"/>
      <c r="F14" s="57"/>
      <c r="G14" s="57"/>
      <c r="H14" s="57"/>
      <c r="I14" s="49"/>
      <c r="J14" s="65"/>
      <c r="K14" s="65"/>
      <c r="L14" s="65"/>
      <c r="M14" s="65"/>
      <c r="N14" s="49"/>
      <c r="O14" s="62"/>
      <c r="P14" s="57"/>
      <c r="Q14" s="57"/>
      <c r="R14" s="57"/>
      <c r="S14" s="57"/>
      <c r="T14" s="49"/>
      <c r="U14" s="65"/>
      <c r="V14" s="65"/>
      <c r="W14" s="65"/>
      <c r="X14" s="65"/>
      <c r="Y14" s="9"/>
      <c r="Z14" s="62"/>
      <c r="AA14" s="57"/>
      <c r="AB14" s="57"/>
      <c r="AC14" s="57"/>
      <c r="AD14" s="57"/>
      <c r="AE14" s="49"/>
      <c r="AF14" s="65"/>
      <c r="AG14" s="65"/>
      <c r="AH14" s="65"/>
      <c r="AI14" s="65"/>
      <c r="AJ14" s="9"/>
      <c r="AK14" s="63"/>
      <c r="AL14" s="63"/>
    </row>
    <row r="15" spans="3:35" ht="28.5" customHeight="1" thickBot="1">
      <c r="C15" s="239" t="s">
        <v>18</v>
      </c>
      <c r="D15" s="240"/>
      <c r="E15" s="180"/>
      <c r="F15" s="180"/>
      <c r="G15" s="180"/>
      <c r="H15" s="180"/>
      <c r="J15" s="51">
        <f>IF(OR(M10="",M10&lt;1000),"",FLOOR(M10/1000,1))</f>
      </c>
      <c r="K15" s="66">
        <f>IF(OR(M10="",M10&lt;100),"",FLOOR((M10-(FLOOR(M10/1000,1)*1000))/100,1))</f>
        <v>1</v>
      </c>
      <c r="L15" s="66">
        <f>IF(OR(M10="",M10&lt;10),"",FLOOR((M10-(FLOOR(M10/1000,1)*1000+FLOOR((M10-(FLOOR(M10/1000,1)*1000))/100,1)*100))/10,1))</f>
        <v>0</v>
      </c>
      <c r="M15" s="67">
        <f>IF(M10="","",IF(M10&lt;10,M10,M10-(FLOOR(M10/1000,1)*1000+FLOOR((M10-(FLOOR(M10/1000,1)*1000))/100,1)*100+FLOOR((M10-(FLOOR(M10/1000,1)*1000+FLOOR((M10-(FLOOR(M10/1000,1)*1000))/100,1)*100))/10,1)*10)))</f>
        <v>0</v>
      </c>
      <c r="N15" s="239" t="s">
        <v>18</v>
      </c>
      <c r="O15" s="240"/>
      <c r="P15" s="187"/>
      <c r="Q15" s="180"/>
      <c r="R15" s="180"/>
      <c r="S15" s="180"/>
      <c r="U15" s="51">
        <f>IF(OR(X10="",X10&lt;1000),"",FLOOR(X10/1000,1))</f>
      </c>
      <c r="V15" s="66">
        <f>IF(OR(X10="",X10&lt;100),"",FLOOR((X10-(FLOOR(X10/1000,1)*1000))/100,1))</f>
        <v>2</v>
      </c>
      <c r="W15" s="66">
        <f>IF(OR(X10="",X10&lt;10),"",FLOOR((X10-(FLOOR(X10/1000,1)*1000+FLOOR((X10-(FLOOR(X10/1000,1)*1000))/100,1)*100))/10,1))</f>
        <v>2</v>
      </c>
      <c r="X15" s="66">
        <f>IF(X10="","",IF(X10&lt;10,X10,X10-(FLOOR(X10/1000,1)*1000+FLOOR((X10-(FLOOR(X10/1000,1)*1000))/100,1)*100+FLOOR((X10-(FLOOR(X10/1000,1)*1000+FLOOR((X10-(FLOOR(X10/1000,1)*1000))/100,1)*100))/10,1)*10)))</f>
        <v>5</v>
      </c>
      <c r="Y15" s="239" t="s">
        <v>18</v>
      </c>
      <c r="Z15" s="240"/>
      <c r="AA15" s="180"/>
      <c r="AB15" s="180"/>
      <c r="AC15" s="180"/>
      <c r="AD15" s="180"/>
      <c r="AF15" s="51">
        <f>IF(OR(AI10="",AI10&lt;1000),"",FLOOR(AI10/1000,1))</f>
      </c>
      <c r="AG15" s="66">
        <f>IF(OR(AI10="",AI10&lt;100),"",FLOOR((AI10-(FLOOR(AI10/1000,1)*1000))/100,1))</f>
        <v>4</v>
      </c>
      <c r="AH15" s="66">
        <f>IF(OR(AI10="",AI10&lt;10),"",FLOOR((AI10-(FLOOR(AI10/1000,1)*1000+FLOOR((AI10-(FLOOR(AI10/1000,1)*1000))/100,1)*100))/10,1))</f>
        <v>3</v>
      </c>
      <c r="AI15" s="66">
        <f>IF(AI10="","",IF(AI10&lt;10,AI10,AI10-(FLOOR(AI10/1000,1)*1000+FLOOR((AI10-(FLOOR(AI10/1000,1)*1000))/100,1)*100+FLOOR((AI10-(FLOOR(AI10/1000,1)*1000+FLOOR((AI10-(FLOOR(AI10/1000,1)*1000))/100,1)*100))/10,1)*10)))</f>
        <v>2</v>
      </c>
    </row>
    <row r="16" spans="10:35" ht="13.5" customHeight="1">
      <c r="J16" s="42"/>
      <c r="K16" s="42"/>
      <c r="L16" s="42"/>
      <c r="M16" s="101">
        <f>COUNTBLANK(J15:M15)</f>
        <v>1</v>
      </c>
      <c r="U16" s="42"/>
      <c r="V16" s="42"/>
      <c r="W16" s="42"/>
      <c r="X16" s="101">
        <f>COUNTBLANK(U15:X15)</f>
        <v>1</v>
      </c>
      <c r="AF16" s="42"/>
      <c r="AG16" s="42"/>
      <c r="AH16" s="42"/>
      <c r="AI16" s="101">
        <f>COUNTBLANK(AF15:AI15)</f>
        <v>1</v>
      </c>
    </row>
    <row r="17" spans="4:38" s="94" customFormat="1" ht="13.5" customHeight="1">
      <c r="D17" s="93"/>
      <c r="E17" s="93"/>
      <c r="F17" s="93"/>
      <c r="G17" s="93"/>
      <c r="H17" s="93"/>
      <c r="I17" s="15"/>
      <c r="J17" s="93"/>
      <c r="K17" s="93"/>
      <c r="L17" s="93"/>
      <c r="M17" s="93"/>
      <c r="N17" s="95"/>
      <c r="O17" s="25"/>
      <c r="P17" s="93"/>
      <c r="Q17" s="93"/>
      <c r="R17" s="93"/>
      <c r="S17" s="93"/>
      <c r="T17" s="15"/>
      <c r="U17" s="79"/>
      <c r="V17" s="79"/>
      <c r="W17" s="79"/>
      <c r="X17" s="79"/>
      <c r="Y17" s="9"/>
      <c r="Z17" s="93"/>
      <c r="AA17" s="93"/>
      <c r="AB17" s="93"/>
      <c r="AC17" s="93"/>
      <c r="AD17" s="93"/>
      <c r="AE17" s="15"/>
      <c r="AF17" s="79"/>
      <c r="AG17" s="79"/>
      <c r="AH17" s="79"/>
      <c r="AI17" s="79"/>
      <c r="AJ17" s="9"/>
      <c r="AK17" s="93"/>
      <c r="AL17" s="93"/>
    </row>
    <row r="18" spans="4:35" ht="45.75" customHeight="1">
      <c r="D18" s="233" t="s">
        <v>14</v>
      </c>
      <c r="E18" s="230">
        <f>IF(AND(E15="",F15="",G15="",H15=""),"",IF(AND(K11=M10,J11=M16,E15=J15,F15=K15,G15=L15,H15=M15),"◎","？"))</f>
      </c>
      <c r="F18" s="230"/>
      <c r="G18" s="230"/>
      <c r="H18" s="230"/>
      <c r="J18" s="42"/>
      <c r="K18" s="42"/>
      <c r="L18" s="42"/>
      <c r="M18" s="42"/>
      <c r="O18" s="233" t="s">
        <v>14</v>
      </c>
      <c r="P18" s="230">
        <f>IF(AND(P15="",Q15="",R15="",S15=""),"",IF(AND(V11=X10,U11=X16,P15=U15,Q15=V15,R15=W15,S15=X15),"◎","？"))</f>
      </c>
      <c r="Q18" s="230"/>
      <c r="R18" s="230"/>
      <c r="S18" s="230"/>
      <c r="U18" s="42"/>
      <c r="V18" s="42"/>
      <c r="W18" s="42"/>
      <c r="X18" s="42"/>
      <c r="Z18" s="233" t="s">
        <v>14</v>
      </c>
      <c r="AA18" s="230">
        <f>IF(AND(AA15="",AB15="",AC15="",AD15=""),"",IF(AND(AG11=AI10,AF11=AI16,AA15=AF15,AB15=AG15,AC15=AH15,AD15=AI15),"◎","？"))</f>
      </c>
      <c r="AB18" s="230"/>
      <c r="AC18" s="230"/>
      <c r="AD18" s="230"/>
      <c r="AF18" s="42"/>
      <c r="AG18" s="42"/>
      <c r="AH18" s="42"/>
      <c r="AI18" s="42"/>
    </row>
    <row r="19" spans="4:35" ht="45.75" customHeight="1">
      <c r="D19" s="241"/>
      <c r="E19" s="230"/>
      <c r="F19" s="230"/>
      <c r="G19" s="230"/>
      <c r="H19" s="230"/>
      <c r="J19" s="42"/>
      <c r="K19" s="42"/>
      <c r="L19" s="42"/>
      <c r="M19" s="42"/>
      <c r="O19" s="241"/>
      <c r="P19" s="230"/>
      <c r="Q19" s="230"/>
      <c r="R19" s="230"/>
      <c r="S19" s="230"/>
      <c r="U19" s="42"/>
      <c r="V19" s="42"/>
      <c r="W19" s="42"/>
      <c r="X19" s="42"/>
      <c r="Z19" s="241"/>
      <c r="AA19" s="230"/>
      <c r="AB19" s="230"/>
      <c r="AC19" s="230"/>
      <c r="AD19" s="230"/>
      <c r="AF19" s="42"/>
      <c r="AG19" s="42"/>
      <c r="AH19" s="42"/>
      <c r="AI19" s="42"/>
    </row>
    <row r="20" spans="4:35" ht="45.75" customHeight="1">
      <c r="D20" s="116"/>
      <c r="E20" s="114"/>
      <c r="F20" s="114"/>
      <c r="G20" s="114"/>
      <c r="H20" s="114"/>
      <c r="J20" s="42"/>
      <c r="K20" s="42"/>
      <c r="L20" s="42"/>
      <c r="M20" s="42"/>
      <c r="O20" s="116"/>
      <c r="P20" s="114"/>
      <c r="Q20" s="114"/>
      <c r="R20" s="114"/>
      <c r="S20" s="114"/>
      <c r="U20" s="42"/>
      <c r="V20" s="42"/>
      <c r="W20" s="42"/>
      <c r="X20" s="42"/>
      <c r="Z20" s="116"/>
      <c r="AA20" s="114"/>
      <c r="AB20" s="114"/>
      <c r="AC20" s="114"/>
      <c r="AD20" s="114"/>
      <c r="AF20" s="42"/>
      <c r="AG20" s="42"/>
      <c r="AH20" s="42"/>
      <c r="AI20" s="42"/>
    </row>
    <row r="21" spans="4:35" ht="45.75" customHeight="1">
      <c r="D21" s="116"/>
      <c r="E21" s="114"/>
      <c r="F21" s="114"/>
      <c r="G21" s="114"/>
      <c r="H21" s="114"/>
      <c r="J21" s="42"/>
      <c r="K21" s="42"/>
      <c r="L21" s="42"/>
      <c r="M21" s="42"/>
      <c r="O21" s="116"/>
      <c r="P21" s="114"/>
      <c r="Q21" s="114"/>
      <c r="R21" s="114"/>
      <c r="S21" s="114"/>
      <c r="U21" s="42"/>
      <c r="V21" s="42"/>
      <c r="W21" s="42"/>
      <c r="X21" s="42"/>
      <c r="Z21" s="116"/>
      <c r="AA21" s="114"/>
      <c r="AB21" s="114"/>
      <c r="AC21" s="114"/>
      <c r="AD21" s="114"/>
      <c r="AF21" s="42"/>
      <c r="AG21" s="42"/>
      <c r="AH21" s="42"/>
      <c r="AI21" s="42"/>
    </row>
    <row r="22" ht="41.25" customHeight="1" thickBot="1"/>
    <row r="23" spans="7:35" ht="28.5" customHeight="1" thickBot="1">
      <c r="G23" s="170">
        <v>2</v>
      </c>
      <c r="H23" s="170">
        <v>5</v>
      </c>
      <c r="I23" s="21"/>
      <c r="J23" s="16"/>
      <c r="K23" s="16"/>
      <c r="L23" s="50"/>
      <c r="M23" s="51">
        <f>IF(AND(G23="",H23=""),"",(G23*10)+H23)</f>
        <v>25</v>
      </c>
      <c r="N23" s="21"/>
      <c r="O23" s="21"/>
      <c r="P23" s="93"/>
      <c r="Q23" s="93"/>
      <c r="R23" s="170">
        <v>3</v>
      </c>
      <c r="S23" s="170">
        <v>3</v>
      </c>
      <c r="T23" s="21"/>
      <c r="U23" s="16"/>
      <c r="V23" s="16"/>
      <c r="W23" s="50"/>
      <c r="X23" s="51">
        <f>IF(AND(R23="",S23=""),"",(R23*10)+S23)</f>
        <v>33</v>
      </c>
      <c r="Z23" s="93"/>
      <c r="AA23" s="93"/>
      <c r="AB23" s="93"/>
      <c r="AC23" s="170">
        <v>3</v>
      </c>
      <c r="AD23" s="170">
        <v>8</v>
      </c>
      <c r="AE23" s="49"/>
      <c r="AF23" s="16"/>
      <c r="AG23" s="16"/>
      <c r="AH23" s="50"/>
      <c r="AI23" s="51">
        <f>IF(AND(AC23="",AD23=""),"",(AC23*10)+AD23)</f>
        <v>38</v>
      </c>
    </row>
    <row r="24" spans="6:35" ht="29.25" customHeight="1" thickBot="1">
      <c r="F24" s="137" t="s">
        <v>0</v>
      </c>
      <c r="G24" s="170">
        <v>2</v>
      </c>
      <c r="H24" s="170">
        <v>5</v>
      </c>
      <c r="I24" s="21"/>
      <c r="J24" s="16"/>
      <c r="K24" s="16"/>
      <c r="L24" s="50"/>
      <c r="M24" s="51">
        <f>IF(AND(G24="",H24=""),"",(G24*10)+H24)</f>
        <v>25</v>
      </c>
      <c r="N24" s="21"/>
      <c r="O24" s="21"/>
      <c r="P24" s="93"/>
      <c r="Q24" s="186" t="s">
        <v>0</v>
      </c>
      <c r="R24" s="170">
        <v>2</v>
      </c>
      <c r="S24" s="170">
        <v>6</v>
      </c>
      <c r="T24" s="21"/>
      <c r="U24" s="16"/>
      <c r="V24" s="16"/>
      <c r="W24" s="50"/>
      <c r="X24" s="51">
        <f>IF(AND(R24="",S24=""),"",(R24*10)+S24)</f>
        <v>26</v>
      </c>
      <c r="Z24" s="93"/>
      <c r="AA24" s="93"/>
      <c r="AB24" s="186" t="s">
        <v>0</v>
      </c>
      <c r="AC24" s="170">
        <v>3</v>
      </c>
      <c r="AD24" s="170">
        <v>2</v>
      </c>
      <c r="AE24" s="21"/>
      <c r="AF24" s="16"/>
      <c r="AG24" s="16"/>
      <c r="AH24" s="50"/>
      <c r="AI24" s="51">
        <f>IF(AND(AC24="",AD24=""),"",(AC24*10)+AD24)</f>
        <v>32</v>
      </c>
    </row>
    <row r="25" spans="9:35" ht="3" customHeight="1">
      <c r="I25" s="15"/>
      <c r="J25" s="16"/>
      <c r="K25" s="16"/>
      <c r="L25" s="50"/>
      <c r="M25" s="52"/>
      <c r="N25" s="15"/>
      <c r="O25" s="21"/>
      <c r="T25" s="15"/>
      <c r="U25" s="16"/>
      <c r="V25" s="16"/>
      <c r="W25" s="50"/>
      <c r="X25" s="52"/>
      <c r="AE25" s="15"/>
      <c r="AF25" s="16"/>
      <c r="AG25" s="16"/>
      <c r="AH25" s="50"/>
      <c r="AI25" s="52"/>
    </row>
    <row r="26" spans="5:35" ht="1.5" customHeight="1">
      <c r="E26" s="17"/>
      <c r="F26" s="17"/>
      <c r="G26" s="17"/>
      <c r="H26" s="17"/>
      <c r="I26" s="15"/>
      <c r="J26" s="16"/>
      <c r="K26" s="16"/>
      <c r="L26" s="50"/>
      <c r="M26" s="53"/>
      <c r="N26" s="15"/>
      <c r="O26" s="21"/>
      <c r="P26" s="17"/>
      <c r="Q26" s="17"/>
      <c r="R26" s="17"/>
      <c r="S26" s="17"/>
      <c r="T26" s="15"/>
      <c r="U26" s="16"/>
      <c r="V26" s="16"/>
      <c r="W26" s="50"/>
      <c r="X26" s="53"/>
      <c r="AA26" s="17"/>
      <c r="AB26" s="17"/>
      <c r="AC26" s="17"/>
      <c r="AD26" s="17"/>
      <c r="AE26" s="15"/>
      <c r="AF26" s="16"/>
      <c r="AG26" s="16"/>
      <c r="AH26" s="50"/>
      <c r="AI26" s="53"/>
    </row>
    <row r="27" spans="9:35" ht="3" customHeight="1" thickBot="1">
      <c r="I27" s="15"/>
      <c r="J27" s="16"/>
      <c r="K27" s="16"/>
      <c r="L27" s="50"/>
      <c r="M27" s="54"/>
      <c r="N27" s="15"/>
      <c r="O27" s="21"/>
      <c r="T27" s="15"/>
      <c r="U27" s="16"/>
      <c r="V27" s="16"/>
      <c r="W27" s="50"/>
      <c r="X27" s="54"/>
      <c r="AE27" s="15"/>
      <c r="AF27" s="16"/>
      <c r="AG27" s="16"/>
      <c r="AH27" s="50"/>
      <c r="AI27" s="54"/>
    </row>
    <row r="28" spans="3:35" ht="28.5" customHeight="1" thickBot="1">
      <c r="C28" s="55"/>
      <c r="D28" s="56"/>
      <c r="E28" s="188"/>
      <c r="F28" s="172"/>
      <c r="G28" s="172"/>
      <c r="H28" s="172"/>
      <c r="I28" s="21"/>
      <c r="J28" s="16"/>
      <c r="K28" s="16"/>
      <c r="L28" s="50"/>
      <c r="M28" s="99">
        <f>IF(OR(M23="",M24=""),"",M23*M24)</f>
        <v>625</v>
      </c>
      <c r="N28" s="21"/>
      <c r="O28" s="21"/>
      <c r="P28" s="188"/>
      <c r="Q28" s="172"/>
      <c r="R28" s="172"/>
      <c r="S28" s="172"/>
      <c r="T28" s="21"/>
      <c r="U28" s="16"/>
      <c r="V28" s="16"/>
      <c r="W28" s="50"/>
      <c r="X28" s="99">
        <f>IF(OR(X23="",X24=""),"",X23*X24)</f>
        <v>858</v>
      </c>
      <c r="AA28" s="188"/>
      <c r="AB28" s="172"/>
      <c r="AC28" s="172"/>
      <c r="AD28" s="172"/>
      <c r="AE28" s="21"/>
      <c r="AF28" s="16"/>
      <c r="AG28" s="16"/>
      <c r="AH28" s="50"/>
      <c r="AI28" s="99">
        <f>IF(OR(AI23="",AI24=""),"",AI23*AI24)</f>
        <v>1216</v>
      </c>
    </row>
    <row r="29" spans="3:35" ht="28.5" customHeight="1" thickBot="1">
      <c r="C29" s="56"/>
      <c r="D29" s="56"/>
      <c r="E29" s="189"/>
      <c r="F29" s="189"/>
      <c r="G29" s="189"/>
      <c r="H29" s="190"/>
      <c r="I29" s="49"/>
      <c r="J29" s="100">
        <f>COUNTBLANK(E33:H33)</f>
        <v>4</v>
      </c>
      <c r="K29" s="98">
        <f>IF(AND(E33="",F33="",G33="",H33=""),"",(E33*1000)+(F33*100)+(G33*10)+H33)</f>
      </c>
      <c r="L29" s="68"/>
      <c r="M29" s="51"/>
      <c r="N29" s="49"/>
      <c r="O29" s="62"/>
      <c r="P29" s="189"/>
      <c r="Q29" s="189"/>
      <c r="R29" s="189"/>
      <c r="S29" s="190"/>
      <c r="T29" s="49"/>
      <c r="U29" s="100">
        <f>COUNTBLANK(P33:S33)</f>
        <v>4</v>
      </c>
      <c r="V29" s="98">
        <f>IF(AND(P33="",Q33="",R33="",S33=""),"",(P33*1000)+(Q33*100)+(R33*10)+S33)</f>
      </c>
      <c r="W29" s="68"/>
      <c r="X29" s="51"/>
      <c r="Z29" s="62"/>
      <c r="AA29" s="189"/>
      <c r="AB29" s="189"/>
      <c r="AC29" s="189"/>
      <c r="AD29" s="190"/>
      <c r="AE29" s="49"/>
      <c r="AF29" s="100">
        <f>COUNTBLANK(AA33:AD33)</f>
        <v>4</v>
      </c>
      <c r="AG29" s="98">
        <f>IF(AND(AA33="",AB33="",AC33="",AD33=""),"",(AA33*1000)+(AB33*100)+(AC33*10)+AD33)</f>
      </c>
      <c r="AH29" s="68"/>
      <c r="AI29" s="51"/>
    </row>
    <row r="30" spans="4:38" s="58" customFormat="1" ht="3" customHeight="1">
      <c r="D30" s="59"/>
      <c r="E30" s="60"/>
      <c r="F30" s="60"/>
      <c r="G30" s="60"/>
      <c r="H30" s="57"/>
      <c r="I30" s="49"/>
      <c r="J30" s="16"/>
      <c r="K30" s="16"/>
      <c r="L30" s="16"/>
      <c r="M30" s="61"/>
      <c r="N30" s="49"/>
      <c r="O30" s="62"/>
      <c r="P30" s="60"/>
      <c r="Q30" s="60"/>
      <c r="R30" s="60"/>
      <c r="S30" s="57"/>
      <c r="T30" s="49"/>
      <c r="U30" s="16"/>
      <c r="V30" s="16"/>
      <c r="W30" s="16"/>
      <c r="X30" s="61"/>
      <c r="Y30" s="9"/>
      <c r="Z30" s="62"/>
      <c r="AA30" s="60"/>
      <c r="AB30" s="60"/>
      <c r="AC30" s="60"/>
      <c r="AD30" s="57"/>
      <c r="AE30" s="49"/>
      <c r="AF30" s="16"/>
      <c r="AG30" s="16"/>
      <c r="AH30" s="16"/>
      <c r="AI30" s="61"/>
      <c r="AJ30" s="9"/>
      <c r="AK30" s="63"/>
      <c r="AL30" s="63"/>
    </row>
    <row r="31" spans="4:38" s="58" customFormat="1" ht="1.5" customHeight="1">
      <c r="D31" s="59"/>
      <c r="E31" s="64"/>
      <c r="F31" s="64"/>
      <c r="G31" s="64"/>
      <c r="H31" s="64"/>
      <c r="I31" s="49"/>
      <c r="J31" s="16"/>
      <c r="K31" s="16"/>
      <c r="L31" s="16"/>
      <c r="M31" s="16"/>
      <c r="N31" s="49"/>
      <c r="O31" s="62"/>
      <c r="P31" s="64"/>
      <c r="Q31" s="64"/>
      <c r="R31" s="64"/>
      <c r="S31" s="64"/>
      <c r="T31" s="49"/>
      <c r="U31" s="16"/>
      <c r="V31" s="16"/>
      <c r="W31" s="16"/>
      <c r="X31" s="16"/>
      <c r="Y31" s="9"/>
      <c r="Z31" s="62"/>
      <c r="AA31" s="64"/>
      <c r="AB31" s="64"/>
      <c r="AC31" s="64"/>
      <c r="AD31" s="64"/>
      <c r="AE31" s="49"/>
      <c r="AF31" s="16"/>
      <c r="AG31" s="16"/>
      <c r="AH31" s="16"/>
      <c r="AI31" s="16"/>
      <c r="AJ31" s="9"/>
      <c r="AK31" s="63"/>
      <c r="AL31" s="63"/>
    </row>
    <row r="32" spans="4:38" s="58" customFormat="1" ht="3" customHeight="1" thickBot="1">
      <c r="D32" s="59"/>
      <c r="E32" s="57"/>
      <c r="F32" s="57"/>
      <c r="G32" s="57"/>
      <c r="H32" s="57"/>
      <c r="I32" s="49"/>
      <c r="J32" s="65"/>
      <c r="K32" s="65"/>
      <c r="L32" s="65"/>
      <c r="M32" s="65"/>
      <c r="N32" s="49"/>
      <c r="O32" s="62"/>
      <c r="P32" s="57"/>
      <c r="Q32" s="57"/>
      <c r="R32" s="57"/>
      <c r="S32" s="57"/>
      <c r="T32" s="49"/>
      <c r="U32" s="65"/>
      <c r="V32" s="65"/>
      <c r="W32" s="65"/>
      <c r="X32" s="65"/>
      <c r="Y32" s="9"/>
      <c r="Z32" s="62"/>
      <c r="AA32" s="57"/>
      <c r="AB32" s="57"/>
      <c r="AC32" s="57"/>
      <c r="AD32" s="57"/>
      <c r="AE32" s="49"/>
      <c r="AF32" s="65"/>
      <c r="AG32" s="65"/>
      <c r="AH32" s="65"/>
      <c r="AI32" s="65"/>
      <c r="AJ32" s="9"/>
      <c r="AK32" s="63"/>
      <c r="AL32" s="63"/>
    </row>
    <row r="33" spans="3:35" ht="28.5" customHeight="1" thickBot="1">
      <c r="C33" s="239" t="s">
        <v>18</v>
      </c>
      <c r="D33" s="240"/>
      <c r="E33" s="180"/>
      <c r="F33" s="180"/>
      <c r="G33" s="180"/>
      <c r="H33" s="180"/>
      <c r="J33" s="51">
        <f>IF(OR(M28="",M28&lt;1000),"",FLOOR(M28/1000,1))</f>
      </c>
      <c r="K33" s="66">
        <f>IF(OR(M28="",M28&lt;100),"",FLOOR((M28-(FLOOR(M28/1000,1)*1000))/100,1))</f>
        <v>6</v>
      </c>
      <c r="L33" s="66">
        <f>IF(OR(M28="",M28&lt;10),"",FLOOR((M28-(FLOOR(M28/1000,1)*1000+FLOOR((M28-(FLOOR(M28/1000,1)*1000))/100,1)*100))/10,1))</f>
        <v>2</v>
      </c>
      <c r="M33" s="67">
        <f>IF(M28="","",IF(M28&lt;10,M28,M28-(FLOOR(M28/1000,1)*1000+FLOOR((M28-(FLOOR(M28/1000,1)*1000))/100,1)*100+FLOOR((M28-(FLOOR(M28/1000,1)*1000+FLOOR((M28-(FLOOR(M28/1000,1)*1000))/100,1)*100))/10,1)*10)))</f>
        <v>5</v>
      </c>
      <c r="N33" s="239" t="s">
        <v>18</v>
      </c>
      <c r="O33" s="240"/>
      <c r="P33" s="187"/>
      <c r="Q33" s="180"/>
      <c r="R33" s="180"/>
      <c r="S33" s="180"/>
      <c r="U33" s="51">
        <f>IF(OR(X28="",X28&lt;1000),"",FLOOR(X28/1000,1))</f>
      </c>
      <c r="V33" s="66">
        <f>IF(OR(X28="",X28&lt;100),"",FLOOR((X28-(FLOOR(X28/1000,1)*1000))/100,1))</f>
        <v>8</v>
      </c>
      <c r="W33" s="66">
        <f>IF(OR(X28="",X28&lt;10),"",FLOOR((X28-(FLOOR(X28/1000,1)*1000+FLOOR((X28-(FLOOR(X28/1000,1)*1000))/100,1)*100))/10,1))</f>
        <v>5</v>
      </c>
      <c r="X33" s="66">
        <f>IF(X28="","",IF(X28&lt;10,X28,X28-(FLOOR(X28/1000,1)*1000+FLOOR((X28-(FLOOR(X28/1000,1)*1000))/100,1)*100+FLOOR((X28-(FLOOR(X28/1000,1)*1000+FLOOR((X28-(FLOOR(X28/1000,1)*1000))/100,1)*100))/10,1)*10)))</f>
        <v>8</v>
      </c>
      <c r="Y33" s="239" t="s">
        <v>18</v>
      </c>
      <c r="Z33" s="240"/>
      <c r="AA33" s="180"/>
      <c r="AB33" s="180"/>
      <c r="AC33" s="180"/>
      <c r="AD33" s="180"/>
      <c r="AF33" s="51">
        <f>IF(OR(AI28="",AI28&lt;1000),"",FLOOR(AI28/1000,1))</f>
        <v>1</v>
      </c>
      <c r="AG33" s="66">
        <f>IF(OR(AI28="",AI28&lt;100),"",FLOOR((AI28-(FLOOR(AI28/1000,1)*1000))/100,1))</f>
        <v>2</v>
      </c>
      <c r="AH33" s="66">
        <f>IF(OR(AI28="",AI28&lt;10),"",FLOOR((AI28-(FLOOR(AI28/1000,1)*1000+FLOOR((AI28-(FLOOR(AI28/1000,1)*1000))/100,1)*100))/10,1))</f>
        <v>1</v>
      </c>
      <c r="AI33" s="66">
        <f>IF(AI28="","",IF(AI28&lt;10,AI28,AI28-(FLOOR(AI28/1000,1)*1000+FLOOR((AI28-(FLOOR(AI28/1000,1)*1000))/100,1)*100+FLOOR((AI28-(FLOOR(AI28/1000,1)*1000+FLOOR((AI28-(FLOOR(AI28/1000,1)*1000))/100,1)*100))/10,1)*10)))</f>
        <v>6</v>
      </c>
    </row>
    <row r="34" spans="10:35" ht="13.5" customHeight="1">
      <c r="J34" s="42"/>
      <c r="K34" s="42"/>
      <c r="L34" s="42"/>
      <c r="M34" s="101">
        <f>COUNTBLANK(J33:M33)</f>
        <v>1</v>
      </c>
      <c r="U34" s="42"/>
      <c r="V34" s="42"/>
      <c r="W34" s="42"/>
      <c r="X34" s="101">
        <f>COUNTBLANK(U33:X33)</f>
        <v>1</v>
      </c>
      <c r="AF34" s="42"/>
      <c r="AG34" s="42"/>
      <c r="AH34" s="42"/>
      <c r="AI34" s="101">
        <f>COUNTBLANK(AF33:AI33)</f>
        <v>0</v>
      </c>
    </row>
    <row r="35" spans="4:38" s="94" customFormat="1" ht="13.5" customHeight="1">
      <c r="D35" s="93"/>
      <c r="E35" s="93"/>
      <c r="F35" s="93"/>
      <c r="G35" s="93"/>
      <c r="H35" s="93"/>
      <c r="I35" s="15"/>
      <c r="J35" s="79"/>
      <c r="K35" s="79"/>
      <c r="L35" s="79"/>
      <c r="M35" s="79"/>
      <c r="N35" s="95"/>
      <c r="O35" s="25"/>
      <c r="P35" s="93"/>
      <c r="Q35" s="93"/>
      <c r="R35" s="93"/>
      <c r="S35" s="93"/>
      <c r="T35" s="15"/>
      <c r="U35" s="79"/>
      <c r="V35" s="79"/>
      <c r="W35" s="79"/>
      <c r="X35" s="79"/>
      <c r="Y35" s="9"/>
      <c r="Z35" s="93"/>
      <c r="AA35" s="93"/>
      <c r="AB35" s="93"/>
      <c r="AC35" s="93"/>
      <c r="AD35" s="93"/>
      <c r="AE35" s="15"/>
      <c r="AF35" s="79"/>
      <c r="AG35" s="79"/>
      <c r="AH35" s="79"/>
      <c r="AI35" s="79"/>
      <c r="AJ35" s="9"/>
      <c r="AK35" s="93"/>
      <c r="AL35" s="93"/>
    </row>
    <row r="36" spans="4:35" ht="45.75" customHeight="1">
      <c r="D36" s="233" t="s">
        <v>14</v>
      </c>
      <c r="E36" s="230">
        <f>IF(AND(E33="",F33="",G33="",H33=""),"",IF(AND(K29=M28,J29=M34,E33=J33,F33=K33,G33=L33,H33=M33),"◎","？"))</f>
      </c>
      <c r="F36" s="230"/>
      <c r="G36" s="230"/>
      <c r="H36" s="230"/>
      <c r="J36" s="42"/>
      <c r="K36" s="42"/>
      <c r="L36" s="42"/>
      <c r="M36" s="42"/>
      <c r="O36" s="233" t="s">
        <v>14</v>
      </c>
      <c r="P36" s="230">
        <f>IF(AND(P33="",Q33="",R33="",S33=""),"",IF(AND(V29=X28,U29=X34,P33=U33,Q33=V33,R33=W33,S33=X33),"◎","？"))</f>
      </c>
      <c r="Q36" s="230"/>
      <c r="R36" s="230"/>
      <c r="S36" s="230"/>
      <c r="U36" s="42"/>
      <c r="V36" s="42"/>
      <c r="W36" s="42"/>
      <c r="X36" s="42"/>
      <c r="Z36" s="233" t="s">
        <v>14</v>
      </c>
      <c r="AA36" s="230">
        <f>IF(AND(AA33="",AB33="",AC33="",AD33=""),"",IF(AND(AG29=AI28,AF29=AI34,AA33=AF33,AB33=AG33,AC33=AH33,AD33=AI33),"◎","？"))</f>
      </c>
      <c r="AB36" s="230"/>
      <c r="AC36" s="230"/>
      <c r="AD36" s="230"/>
      <c r="AF36" s="42"/>
      <c r="AG36" s="42"/>
      <c r="AH36" s="42"/>
      <c r="AI36" s="42"/>
    </row>
    <row r="37" spans="4:35" ht="45.75" customHeight="1">
      <c r="D37" s="241"/>
      <c r="E37" s="230"/>
      <c r="F37" s="230"/>
      <c r="G37" s="230"/>
      <c r="H37" s="230"/>
      <c r="J37" s="42"/>
      <c r="K37" s="42"/>
      <c r="L37" s="42"/>
      <c r="M37" s="42"/>
      <c r="O37" s="241"/>
      <c r="P37" s="230"/>
      <c r="Q37" s="230"/>
      <c r="R37" s="230"/>
      <c r="S37" s="230"/>
      <c r="U37" s="42"/>
      <c r="V37" s="42"/>
      <c r="W37" s="42"/>
      <c r="X37" s="42"/>
      <c r="Z37" s="241"/>
      <c r="AA37" s="230"/>
      <c r="AB37" s="230"/>
      <c r="AC37" s="230"/>
      <c r="AD37" s="230"/>
      <c r="AF37" s="42"/>
      <c r="AG37" s="42"/>
      <c r="AH37" s="42"/>
      <c r="AI37" s="42"/>
    </row>
    <row r="38" spans="4:35" ht="45.75" customHeight="1">
      <c r="D38" s="116"/>
      <c r="E38" s="114"/>
      <c r="F38" s="114"/>
      <c r="G38" s="114"/>
      <c r="H38" s="114"/>
      <c r="J38" s="42"/>
      <c r="K38" s="42"/>
      <c r="L38" s="42"/>
      <c r="M38" s="42"/>
      <c r="O38" s="116"/>
      <c r="P38" s="114"/>
      <c r="Q38" s="114"/>
      <c r="R38" s="114"/>
      <c r="S38" s="114"/>
      <c r="U38" s="42"/>
      <c r="V38" s="42"/>
      <c r="W38" s="42"/>
      <c r="X38" s="42"/>
      <c r="Z38" s="116"/>
      <c r="AA38" s="114"/>
      <c r="AB38" s="114"/>
      <c r="AC38" s="114"/>
      <c r="AD38" s="114"/>
      <c r="AF38" s="42"/>
      <c r="AG38" s="42"/>
      <c r="AH38" s="42"/>
      <c r="AI38" s="42"/>
    </row>
    <row r="39" spans="4:35" ht="45.75" customHeight="1">
      <c r="D39" s="116"/>
      <c r="E39" s="114"/>
      <c r="F39" s="114"/>
      <c r="G39" s="114"/>
      <c r="H39" s="114"/>
      <c r="J39" s="42"/>
      <c r="K39" s="42"/>
      <c r="L39" s="42"/>
      <c r="M39" s="42"/>
      <c r="O39" s="116"/>
      <c r="P39" s="114"/>
      <c r="Q39" s="114"/>
      <c r="R39" s="114"/>
      <c r="S39" s="114"/>
      <c r="U39" s="42"/>
      <c r="V39" s="42"/>
      <c r="W39" s="42"/>
      <c r="X39" s="42"/>
      <c r="Z39" s="116"/>
      <c r="AA39" s="114"/>
      <c r="AB39" s="114"/>
      <c r="AC39" s="114"/>
      <c r="AD39" s="114"/>
      <c r="AF39" s="42"/>
      <c r="AG39" s="42"/>
      <c r="AH39" s="42"/>
      <c r="AI39" s="42"/>
    </row>
    <row r="40" ht="41.25" customHeight="1" thickBot="1"/>
    <row r="41" spans="7:35" ht="28.5" customHeight="1" thickBot="1">
      <c r="G41" s="170">
        <v>4</v>
      </c>
      <c r="H41" s="170">
        <v>2</v>
      </c>
      <c r="I41" s="21"/>
      <c r="J41" s="16"/>
      <c r="K41" s="16"/>
      <c r="L41" s="50"/>
      <c r="M41" s="51">
        <f>IF(AND(G41="",H41=""),"",(G41*10)+H41)</f>
        <v>42</v>
      </c>
      <c r="N41" s="21"/>
      <c r="O41" s="21"/>
      <c r="P41" s="93"/>
      <c r="Q41" s="93"/>
      <c r="R41" s="170">
        <v>6</v>
      </c>
      <c r="S41" s="170">
        <v>5</v>
      </c>
      <c r="T41" s="21"/>
      <c r="U41" s="16"/>
      <c r="V41" s="16"/>
      <c r="W41" s="50"/>
      <c r="X41" s="51">
        <f>IF(AND(R41="",S41=""),"",(R41*10)+S41)</f>
        <v>65</v>
      </c>
      <c r="Z41" s="93"/>
      <c r="AA41" s="93"/>
      <c r="AB41" s="93"/>
      <c r="AC41" s="170">
        <v>7</v>
      </c>
      <c r="AD41" s="170">
        <f>H41</f>
        <v>2</v>
      </c>
      <c r="AE41" s="49"/>
      <c r="AF41" s="16"/>
      <c r="AG41" s="16"/>
      <c r="AH41" s="50"/>
      <c r="AI41" s="51">
        <f>IF(AND(AC41="",AD41=""),"",(AC41*10)+AD41)</f>
        <v>72</v>
      </c>
    </row>
    <row r="42" spans="6:35" ht="29.25" customHeight="1" thickBot="1">
      <c r="F42" s="137" t="s">
        <v>0</v>
      </c>
      <c r="G42" s="170">
        <v>3</v>
      </c>
      <c r="H42" s="170">
        <v>9</v>
      </c>
      <c r="I42" s="21"/>
      <c r="J42" s="16"/>
      <c r="K42" s="16"/>
      <c r="L42" s="50"/>
      <c r="M42" s="51">
        <f>IF(AND(G42="",H42=""),"",(G42*10)+H42)</f>
        <v>39</v>
      </c>
      <c r="N42" s="21"/>
      <c r="O42" s="21"/>
      <c r="P42" s="93"/>
      <c r="Q42" s="186" t="s">
        <v>0</v>
      </c>
      <c r="R42" s="170">
        <v>6</v>
      </c>
      <c r="S42" s="170">
        <v>5</v>
      </c>
      <c r="T42" s="21"/>
      <c r="U42" s="16"/>
      <c r="V42" s="16"/>
      <c r="W42" s="50"/>
      <c r="X42" s="51">
        <f>IF(AND(R42="",S42=""),"",(R42*10)+S42)</f>
        <v>65</v>
      </c>
      <c r="Z42" s="93"/>
      <c r="AA42" s="93"/>
      <c r="AB42" s="186" t="s">
        <v>0</v>
      </c>
      <c r="AC42" s="170">
        <v>7</v>
      </c>
      <c r="AD42" s="170">
        <v>7</v>
      </c>
      <c r="AE42" s="21"/>
      <c r="AF42" s="16"/>
      <c r="AG42" s="16"/>
      <c r="AH42" s="50"/>
      <c r="AI42" s="51">
        <f>IF(AND(AC42="",AD42=""),"",(AC42*10)+AD42)</f>
        <v>77</v>
      </c>
    </row>
    <row r="43" spans="9:35" ht="3" customHeight="1">
      <c r="I43" s="15"/>
      <c r="J43" s="16"/>
      <c r="K43" s="16"/>
      <c r="L43" s="50"/>
      <c r="M43" s="52"/>
      <c r="N43" s="15"/>
      <c r="O43" s="21"/>
      <c r="T43" s="15"/>
      <c r="U43" s="16"/>
      <c r="V43" s="16"/>
      <c r="W43" s="50"/>
      <c r="X43" s="52"/>
      <c r="AE43" s="15"/>
      <c r="AF43" s="16"/>
      <c r="AG43" s="16"/>
      <c r="AH43" s="50"/>
      <c r="AI43" s="52"/>
    </row>
    <row r="44" spans="5:35" ht="1.5" customHeight="1">
      <c r="E44" s="17"/>
      <c r="F44" s="17"/>
      <c r="G44" s="17"/>
      <c r="H44" s="17"/>
      <c r="I44" s="15"/>
      <c r="J44" s="16"/>
      <c r="K44" s="16"/>
      <c r="L44" s="50"/>
      <c r="M44" s="53"/>
      <c r="N44" s="15"/>
      <c r="O44" s="21"/>
      <c r="P44" s="17"/>
      <c r="Q44" s="17"/>
      <c r="R44" s="17"/>
      <c r="S44" s="17"/>
      <c r="T44" s="15"/>
      <c r="U44" s="16"/>
      <c r="V44" s="16"/>
      <c r="W44" s="50"/>
      <c r="X44" s="53"/>
      <c r="AA44" s="17"/>
      <c r="AB44" s="17"/>
      <c r="AC44" s="17"/>
      <c r="AD44" s="17"/>
      <c r="AE44" s="15"/>
      <c r="AF44" s="16"/>
      <c r="AG44" s="16"/>
      <c r="AH44" s="50"/>
      <c r="AI44" s="53"/>
    </row>
    <row r="45" spans="9:35" ht="3" customHeight="1" thickBot="1">
      <c r="I45" s="15"/>
      <c r="J45" s="16"/>
      <c r="K45" s="16"/>
      <c r="L45" s="50"/>
      <c r="M45" s="54"/>
      <c r="N45" s="15"/>
      <c r="O45" s="21"/>
      <c r="T45" s="15"/>
      <c r="U45" s="16"/>
      <c r="V45" s="16"/>
      <c r="W45" s="50"/>
      <c r="X45" s="54"/>
      <c r="AE45" s="15"/>
      <c r="AF45" s="16"/>
      <c r="AG45" s="16"/>
      <c r="AH45" s="50"/>
      <c r="AI45" s="54"/>
    </row>
    <row r="46" spans="3:35" ht="28.5" customHeight="1" thickBot="1">
      <c r="C46" s="55"/>
      <c r="D46" s="56"/>
      <c r="E46" s="188"/>
      <c r="F46" s="172"/>
      <c r="G46" s="172"/>
      <c r="H46" s="172"/>
      <c r="I46" s="21"/>
      <c r="J46" s="16"/>
      <c r="K46" s="16"/>
      <c r="L46" s="50"/>
      <c r="M46" s="99">
        <f>IF(OR(M41="",M42=""),"",M41*M42)</f>
        <v>1638</v>
      </c>
      <c r="N46" s="21"/>
      <c r="O46" s="21"/>
      <c r="P46" s="188"/>
      <c r="Q46" s="172"/>
      <c r="R46" s="172"/>
      <c r="S46" s="172"/>
      <c r="T46" s="21"/>
      <c r="U46" s="16"/>
      <c r="V46" s="16"/>
      <c r="W46" s="50"/>
      <c r="X46" s="99">
        <f>IF(OR(X41="",X42=""),"",X41*X42)</f>
        <v>4225</v>
      </c>
      <c r="AA46" s="188"/>
      <c r="AB46" s="172"/>
      <c r="AC46" s="172"/>
      <c r="AD46" s="172"/>
      <c r="AE46" s="21"/>
      <c r="AF46" s="16"/>
      <c r="AG46" s="16"/>
      <c r="AH46" s="50"/>
      <c r="AI46" s="99">
        <f>IF(OR(AI41="",AI42=""),"",AI41*AI42)</f>
        <v>5544</v>
      </c>
    </row>
    <row r="47" spans="3:35" ht="28.5" customHeight="1" thickBot="1">
      <c r="C47" s="56"/>
      <c r="D47" s="56"/>
      <c r="E47" s="189"/>
      <c r="F47" s="189"/>
      <c r="G47" s="189"/>
      <c r="H47" s="190"/>
      <c r="I47" s="49"/>
      <c r="J47" s="100">
        <f>COUNTBLANK(E51:H51)</f>
        <v>4</v>
      </c>
      <c r="K47" s="98">
        <f>IF(AND(E51="",F51="",G51="",H51=""),"",(E51*1000)+(F51*100)+(G51*10)+H51)</f>
      </c>
      <c r="L47" s="68"/>
      <c r="M47" s="51"/>
      <c r="N47" s="49"/>
      <c r="O47" s="62"/>
      <c r="P47" s="189"/>
      <c r="Q47" s="189"/>
      <c r="R47" s="189"/>
      <c r="S47" s="190"/>
      <c r="T47" s="49"/>
      <c r="U47" s="100">
        <f>COUNTBLANK(P51:S51)</f>
        <v>4</v>
      </c>
      <c r="V47" s="98">
        <f>IF(AND(P51="",Q51="",R51="",S51=""),"",(P51*1000)+(Q51*100)+(R51*10)+S51)</f>
      </c>
      <c r="W47" s="68"/>
      <c r="X47" s="51"/>
      <c r="Z47" s="62"/>
      <c r="AA47" s="189"/>
      <c r="AB47" s="189"/>
      <c r="AC47" s="189"/>
      <c r="AD47" s="190"/>
      <c r="AE47" s="49"/>
      <c r="AF47" s="100">
        <f>COUNTBLANK(AA51:AD51)</f>
        <v>4</v>
      </c>
      <c r="AG47" s="98">
        <f>IF(AND(AA51="",AB51="",AC51="",AD51=""),"",(AA51*1000)+(AB51*100)+(AC51*10)+AD51)</f>
      </c>
      <c r="AH47" s="68"/>
      <c r="AI47" s="51"/>
    </row>
    <row r="48" spans="4:38" s="58" customFormat="1" ht="3" customHeight="1">
      <c r="D48" s="59"/>
      <c r="E48" s="60"/>
      <c r="F48" s="60"/>
      <c r="G48" s="60"/>
      <c r="H48" s="57"/>
      <c r="I48" s="49"/>
      <c r="J48" s="16"/>
      <c r="K48" s="16"/>
      <c r="L48" s="16"/>
      <c r="M48" s="61"/>
      <c r="N48" s="49"/>
      <c r="O48" s="62"/>
      <c r="P48" s="60"/>
      <c r="Q48" s="60"/>
      <c r="R48" s="60"/>
      <c r="S48" s="57"/>
      <c r="T48" s="49"/>
      <c r="U48" s="16"/>
      <c r="V48" s="16"/>
      <c r="W48" s="16"/>
      <c r="X48" s="61"/>
      <c r="Y48" s="9"/>
      <c r="Z48" s="62"/>
      <c r="AA48" s="60"/>
      <c r="AB48" s="60"/>
      <c r="AC48" s="60"/>
      <c r="AD48" s="57"/>
      <c r="AE48" s="49"/>
      <c r="AF48" s="16"/>
      <c r="AG48" s="16"/>
      <c r="AH48" s="16"/>
      <c r="AI48" s="61"/>
      <c r="AJ48" s="9"/>
      <c r="AK48" s="63"/>
      <c r="AL48" s="63"/>
    </row>
    <row r="49" spans="4:38" s="58" customFormat="1" ht="1.5" customHeight="1">
      <c r="D49" s="59"/>
      <c r="E49" s="64"/>
      <c r="F49" s="64"/>
      <c r="G49" s="64"/>
      <c r="H49" s="64"/>
      <c r="I49" s="49"/>
      <c r="J49" s="16"/>
      <c r="K49" s="16"/>
      <c r="L49" s="16"/>
      <c r="M49" s="16"/>
      <c r="N49" s="49"/>
      <c r="O49" s="62"/>
      <c r="P49" s="64"/>
      <c r="Q49" s="64"/>
      <c r="R49" s="64"/>
      <c r="S49" s="64"/>
      <c r="T49" s="49"/>
      <c r="U49" s="16"/>
      <c r="V49" s="16"/>
      <c r="W49" s="16"/>
      <c r="X49" s="16"/>
      <c r="Y49" s="9"/>
      <c r="Z49" s="62"/>
      <c r="AA49" s="64"/>
      <c r="AB49" s="64"/>
      <c r="AC49" s="64"/>
      <c r="AD49" s="64"/>
      <c r="AE49" s="49"/>
      <c r="AF49" s="16"/>
      <c r="AG49" s="16"/>
      <c r="AH49" s="16"/>
      <c r="AI49" s="16"/>
      <c r="AJ49" s="9"/>
      <c r="AK49" s="63"/>
      <c r="AL49" s="63"/>
    </row>
    <row r="50" spans="4:38" s="58" customFormat="1" ht="3" customHeight="1" thickBot="1">
      <c r="D50" s="59"/>
      <c r="E50" s="57"/>
      <c r="F50" s="57"/>
      <c r="G50" s="57"/>
      <c r="H50" s="57"/>
      <c r="I50" s="49"/>
      <c r="J50" s="65"/>
      <c r="K50" s="65"/>
      <c r="L50" s="65"/>
      <c r="M50" s="65"/>
      <c r="N50" s="49"/>
      <c r="O50" s="62"/>
      <c r="P50" s="57"/>
      <c r="Q50" s="57"/>
      <c r="R50" s="57"/>
      <c r="S50" s="57"/>
      <c r="T50" s="49"/>
      <c r="U50" s="65"/>
      <c r="V50" s="65"/>
      <c r="W50" s="65"/>
      <c r="X50" s="65"/>
      <c r="Y50" s="9"/>
      <c r="Z50" s="62"/>
      <c r="AA50" s="57"/>
      <c r="AB50" s="57"/>
      <c r="AC50" s="57"/>
      <c r="AD50" s="57"/>
      <c r="AE50" s="49"/>
      <c r="AF50" s="65"/>
      <c r="AG50" s="65"/>
      <c r="AH50" s="65"/>
      <c r="AI50" s="65"/>
      <c r="AJ50" s="9"/>
      <c r="AK50" s="63"/>
      <c r="AL50" s="63"/>
    </row>
    <row r="51" spans="3:35" ht="28.5" customHeight="1" thickBot="1">
      <c r="C51" s="239" t="s">
        <v>18</v>
      </c>
      <c r="D51" s="240"/>
      <c r="E51" s="180"/>
      <c r="F51" s="180"/>
      <c r="G51" s="180"/>
      <c r="H51" s="180"/>
      <c r="J51" s="51">
        <f>IF(OR(M46="",M46&lt;1000),"",FLOOR(M46/1000,1))</f>
        <v>1</v>
      </c>
      <c r="K51" s="66">
        <f>IF(OR(M46="",M46&lt;100),"",FLOOR((M46-(FLOOR(M46/1000,1)*1000))/100,1))</f>
        <v>6</v>
      </c>
      <c r="L51" s="66">
        <f>IF(OR(M46="",M46&lt;10),"",FLOOR((M46-(FLOOR(M46/1000,1)*1000+FLOOR((M46-(FLOOR(M46/1000,1)*1000))/100,1)*100))/10,1))</f>
        <v>3</v>
      </c>
      <c r="M51" s="67">
        <f>IF(M46="","",IF(M46&lt;10,M46,M46-(FLOOR(M46/1000,1)*1000+FLOOR((M46-(FLOOR(M46/1000,1)*1000))/100,1)*100+FLOOR((M46-(FLOOR(M46/1000,1)*1000+FLOOR((M46-(FLOOR(M46/1000,1)*1000))/100,1)*100))/10,1)*10)))</f>
        <v>8</v>
      </c>
      <c r="N51" s="239" t="s">
        <v>18</v>
      </c>
      <c r="O51" s="240"/>
      <c r="P51" s="187"/>
      <c r="Q51" s="180"/>
      <c r="R51" s="180"/>
      <c r="S51" s="180"/>
      <c r="U51" s="51">
        <f>IF(OR(X46="",X46&lt;1000),"",FLOOR(X46/1000,1))</f>
        <v>4</v>
      </c>
      <c r="V51" s="66">
        <f>IF(OR(X46="",X46&lt;100),"",FLOOR((X46-(FLOOR(X46/1000,1)*1000))/100,1))</f>
        <v>2</v>
      </c>
      <c r="W51" s="66">
        <f>IF(OR(X46="",X46&lt;10),"",FLOOR((X46-(FLOOR(X46/1000,1)*1000+FLOOR((X46-(FLOOR(X46/1000,1)*1000))/100,1)*100))/10,1))</f>
        <v>2</v>
      </c>
      <c r="X51" s="66">
        <f>IF(X46="","",IF(X46&lt;10,X46,X46-(FLOOR(X46/1000,1)*1000+FLOOR((X46-(FLOOR(X46/1000,1)*1000))/100,1)*100+FLOOR((X46-(FLOOR(X46/1000,1)*1000+FLOOR((X46-(FLOOR(X46/1000,1)*1000))/100,1)*100))/10,1)*10)))</f>
        <v>5</v>
      </c>
      <c r="Y51" s="239" t="s">
        <v>18</v>
      </c>
      <c r="Z51" s="240"/>
      <c r="AA51" s="180"/>
      <c r="AB51" s="180"/>
      <c r="AC51" s="180"/>
      <c r="AD51" s="180"/>
      <c r="AF51" s="51">
        <f>IF(OR(AI46="",AI46&lt;1000),"",FLOOR(AI46/1000,1))</f>
        <v>5</v>
      </c>
      <c r="AG51" s="66">
        <f>IF(OR(AI46="",AI46&lt;100),"",FLOOR((AI46-(FLOOR(AI46/1000,1)*1000))/100,1))</f>
        <v>5</v>
      </c>
      <c r="AH51" s="66">
        <f>IF(OR(AI46="",AI46&lt;10),"",FLOOR((AI46-(FLOOR(AI46/1000,1)*1000+FLOOR((AI46-(FLOOR(AI46/1000,1)*1000))/100,1)*100))/10,1))</f>
        <v>4</v>
      </c>
      <c r="AI51" s="66">
        <f>IF(AI46="","",IF(AI46&lt;10,AI46,AI46-(FLOOR(AI46/1000,1)*1000+FLOOR((AI46-(FLOOR(AI46/1000,1)*1000))/100,1)*100+FLOOR((AI46-(FLOOR(AI46/1000,1)*1000+FLOOR((AI46-(FLOOR(AI46/1000,1)*1000))/100,1)*100))/10,1)*10)))</f>
        <v>4</v>
      </c>
    </row>
    <row r="52" spans="10:35" ht="13.5" customHeight="1">
      <c r="J52" s="42"/>
      <c r="K52" s="42"/>
      <c r="L52" s="42"/>
      <c r="M52" s="101">
        <f>COUNTBLANK(J51:M51)</f>
        <v>0</v>
      </c>
      <c r="U52" s="42"/>
      <c r="V52" s="42"/>
      <c r="W52" s="42"/>
      <c r="X52" s="101">
        <f>COUNTBLANK(U51:X51)</f>
        <v>0</v>
      </c>
      <c r="AF52" s="42"/>
      <c r="AG52" s="42"/>
      <c r="AH52" s="42"/>
      <c r="AI52" s="101">
        <f>COUNTBLANK(AF51:AI51)</f>
        <v>0</v>
      </c>
    </row>
    <row r="53" spans="4:38" s="94" customFormat="1" ht="13.5" customHeight="1">
      <c r="D53" s="93"/>
      <c r="E53" s="93"/>
      <c r="F53" s="93"/>
      <c r="G53" s="93"/>
      <c r="H53" s="93"/>
      <c r="I53" s="15"/>
      <c r="J53" s="79"/>
      <c r="K53" s="79"/>
      <c r="L53" s="79"/>
      <c r="M53" s="79"/>
      <c r="N53" s="95"/>
      <c r="O53" s="25"/>
      <c r="P53" s="93"/>
      <c r="Q53" s="93"/>
      <c r="R53" s="93"/>
      <c r="S53" s="93"/>
      <c r="T53" s="15"/>
      <c r="U53" s="79"/>
      <c r="V53" s="79"/>
      <c r="W53" s="79"/>
      <c r="X53" s="79"/>
      <c r="Y53" s="9"/>
      <c r="Z53" s="93"/>
      <c r="AA53" s="93"/>
      <c r="AB53" s="93"/>
      <c r="AC53" s="93"/>
      <c r="AD53" s="93"/>
      <c r="AE53" s="15"/>
      <c r="AF53" s="79"/>
      <c r="AG53" s="79"/>
      <c r="AH53" s="79"/>
      <c r="AI53" s="79"/>
      <c r="AJ53" s="9"/>
      <c r="AK53" s="93"/>
      <c r="AL53" s="93"/>
    </row>
    <row r="54" spans="4:35" ht="45.75" customHeight="1">
      <c r="D54" s="233" t="s">
        <v>14</v>
      </c>
      <c r="E54" s="230">
        <f>IF(AND(E51="",F51="",G51="",H51=""),"",IF(AND(K47=M46,J47=M52,E51=J51,F51=K51,G51=L51,H51=M51),"◎","？"))</f>
      </c>
      <c r="F54" s="230"/>
      <c r="G54" s="230"/>
      <c r="H54" s="230"/>
      <c r="J54" s="42"/>
      <c r="K54" s="42"/>
      <c r="L54" s="42"/>
      <c r="M54" s="42"/>
      <c r="O54" s="233" t="s">
        <v>14</v>
      </c>
      <c r="P54" s="230">
        <f>IF(AND(P51="",Q51="",R51="",S51=""),"",IF(AND(V47=X46,U47=X52,P51=U51,Q51=V51,R51=W51,S51=X51),"◎","？"))</f>
      </c>
      <c r="Q54" s="230"/>
      <c r="R54" s="230"/>
      <c r="S54" s="230"/>
      <c r="U54" s="42"/>
      <c r="V54" s="42"/>
      <c r="W54" s="42"/>
      <c r="X54" s="42"/>
      <c r="Z54" s="233" t="s">
        <v>15</v>
      </c>
      <c r="AA54" s="230">
        <f>IF(AND(AA51="",AB51="",AC51="",AD51=""),"",IF(AND(AG47=AI46,AF47=AI52,AA51=AF51,AB51=AG51,AC51=AH51,AD51=AI51),"◎","？"))</f>
      </c>
      <c r="AB54" s="230"/>
      <c r="AC54" s="230"/>
      <c r="AD54" s="230"/>
      <c r="AF54" s="42"/>
      <c r="AG54" s="42"/>
      <c r="AH54" s="42"/>
      <c r="AI54" s="42"/>
    </row>
    <row r="55" spans="4:35" ht="45.75" customHeight="1">
      <c r="D55" s="241"/>
      <c r="E55" s="230"/>
      <c r="F55" s="230"/>
      <c r="G55" s="230"/>
      <c r="H55" s="230"/>
      <c r="J55" s="42"/>
      <c r="K55" s="42"/>
      <c r="L55" s="42"/>
      <c r="M55" s="42"/>
      <c r="O55" s="241"/>
      <c r="P55" s="230"/>
      <c r="Q55" s="230"/>
      <c r="R55" s="230"/>
      <c r="S55" s="230"/>
      <c r="U55" s="42"/>
      <c r="V55" s="42"/>
      <c r="W55" s="42"/>
      <c r="X55" s="42"/>
      <c r="Z55" s="242"/>
      <c r="AA55" s="230"/>
      <c r="AB55" s="230"/>
      <c r="AC55" s="230"/>
      <c r="AD55" s="230"/>
      <c r="AF55" s="42"/>
      <c r="AG55" s="42"/>
      <c r="AH55" s="42"/>
      <c r="AI55" s="42"/>
    </row>
    <row r="56" spans="4:35" ht="45.75" customHeight="1">
      <c r="D56" s="116"/>
      <c r="E56" s="114"/>
      <c r="F56" s="114"/>
      <c r="G56" s="114"/>
      <c r="H56" s="114"/>
      <c r="J56" s="42"/>
      <c r="K56" s="42"/>
      <c r="L56" s="42"/>
      <c r="M56" s="42"/>
      <c r="O56" s="116"/>
      <c r="P56" s="114"/>
      <c r="Q56" s="114"/>
      <c r="R56" s="114"/>
      <c r="S56" s="114"/>
      <c r="U56" s="42"/>
      <c r="V56" s="42"/>
      <c r="W56" s="42"/>
      <c r="X56" s="42"/>
      <c r="Z56" s="117"/>
      <c r="AA56" s="114"/>
      <c r="AB56" s="114"/>
      <c r="AC56" s="114"/>
      <c r="AD56" s="114"/>
      <c r="AF56" s="42"/>
      <c r="AG56" s="42"/>
      <c r="AH56" s="42"/>
      <c r="AI56" s="42"/>
    </row>
    <row r="57" spans="4:35" ht="45.75" customHeight="1">
      <c r="D57" s="116"/>
      <c r="E57" s="114"/>
      <c r="F57" s="114"/>
      <c r="G57" s="114"/>
      <c r="H57" s="114"/>
      <c r="J57" s="42"/>
      <c r="K57" s="42"/>
      <c r="L57" s="42"/>
      <c r="M57" s="42"/>
      <c r="O57" s="116"/>
      <c r="P57" s="114"/>
      <c r="Q57" s="114"/>
      <c r="R57" s="114"/>
      <c r="S57" s="114"/>
      <c r="U57" s="42"/>
      <c r="V57" s="42"/>
      <c r="W57" s="42"/>
      <c r="X57" s="42"/>
      <c r="Z57" s="117"/>
      <c r="AA57" s="114"/>
      <c r="AB57" s="114"/>
      <c r="AC57" s="114"/>
      <c r="AD57" s="114"/>
      <c r="AF57" s="42"/>
      <c r="AG57" s="42"/>
      <c r="AH57" s="42"/>
      <c r="AI57" s="42"/>
    </row>
    <row r="58" ht="41.25" customHeight="1" thickBot="1"/>
    <row r="59" spans="7:35" ht="28.5" customHeight="1" thickBot="1">
      <c r="G59" s="170">
        <v>9</v>
      </c>
      <c r="H59" s="170">
        <v>9</v>
      </c>
      <c r="I59" s="49"/>
      <c r="J59" s="16"/>
      <c r="K59" s="16"/>
      <c r="L59" s="50"/>
      <c r="M59" s="69">
        <f>IF(AND(G59="",H59=""),"",(G59*10)+H59)</f>
        <v>99</v>
      </c>
      <c r="N59" s="21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16"/>
      <c r="AG59" s="16"/>
      <c r="AH59" s="16"/>
      <c r="AI59" s="16">
        <f>IF(AND(AC59="",AD59=""),"",(AC59*10)+AD59)</f>
      </c>
    </row>
    <row r="60" spans="6:35" ht="29.25" customHeight="1" thickBot="1">
      <c r="F60" s="137" t="s">
        <v>0</v>
      </c>
      <c r="G60" s="170">
        <v>9</v>
      </c>
      <c r="H60" s="170">
        <v>9</v>
      </c>
      <c r="I60" s="21"/>
      <c r="J60" s="16"/>
      <c r="K60" s="16"/>
      <c r="L60" s="50"/>
      <c r="M60" s="69">
        <f>IF(AND(G60="",H60=""),"",(G60*10)+H60)</f>
        <v>99</v>
      </c>
      <c r="N60" s="21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16"/>
      <c r="AG60" s="16"/>
      <c r="AH60" s="16"/>
      <c r="AI60" s="16">
        <f>IF(AND(AC60="",AD60=""),"",(AC60*10)+AD60)</f>
      </c>
    </row>
    <row r="61" spans="9:35" ht="3" customHeight="1">
      <c r="I61" s="15"/>
      <c r="J61" s="16"/>
      <c r="K61" s="16"/>
      <c r="L61" s="50"/>
      <c r="M61" s="71"/>
      <c r="N61" s="21"/>
      <c r="O61" s="21"/>
      <c r="P61" s="22"/>
      <c r="Q61" s="22"/>
      <c r="R61" s="22"/>
      <c r="S61" s="22"/>
      <c r="T61" s="21"/>
      <c r="U61" s="16"/>
      <c r="V61" s="16"/>
      <c r="W61" s="16"/>
      <c r="X61" s="16"/>
      <c r="Z61" s="22"/>
      <c r="AA61" s="22"/>
      <c r="AB61" s="22"/>
      <c r="AC61" s="22"/>
      <c r="AD61" s="22"/>
      <c r="AE61" s="15"/>
      <c r="AF61" s="16"/>
      <c r="AG61" s="16"/>
      <c r="AH61" s="16"/>
      <c r="AI61" s="16"/>
    </row>
    <row r="62" spans="5:35" ht="1.5" customHeight="1">
      <c r="E62" s="17"/>
      <c r="F62" s="17"/>
      <c r="G62" s="17"/>
      <c r="H62" s="17"/>
      <c r="I62" s="15"/>
      <c r="J62" s="16"/>
      <c r="K62" s="16"/>
      <c r="L62" s="50"/>
      <c r="M62" s="72"/>
      <c r="N62" s="21"/>
      <c r="O62" s="21"/>
      <c r="P62" s="22"/>
      <c r="Q62" s="22"/>
      <c r="R62" s="22"/>
      <c r="S62" s="22"/>
      <c r="T62" s="21"/>
      <c r="U62" s="16"/>
      <c r="V62" s="16"/>
      <c r="W62" s="16"/>
      <c r="X62" s="16"/>
      <c r="Z62" s="22"/>
      <c r="AA62" s="22"/>
      <c r="AB62" s="22"/>
      <c r="AC62" s="22"/>
      <c r="AD62" s="22"/>
      <c r="AE62" s="15"/>
      <c r="AF62" s="16"/>
      <c r="AG62" s="16"/>
      <c r="AH62" s="16"/>
      <c r="AI62" s="16"/>
    </row>
    <row r="63" spans="9:35" ht="3" customHeight="1" thickBot="1">
      <c r="I63" s="15"/>
      <c r="J63" s="16"/>
      <c r="K63" s="16"/>
      <c r="L63" s="50"/>
      <c r="M63" s="73"/>
      <c r="N63" s="21"/>
      <c r="O63" s="21"/>
      <c r="P63" s="22"/>
      <c r="Q63" s="22"/>
      <c r="R63" s="22"/>
      <c r="S63" s="22"/>
      <c r="T63" s="21"/>
      <c r="U63" s="16"/>
      <c r="V63" s="16"/>
      <c r="W63" s="16"/>
      <c r="X63" s="16"/>
      <c r="Z63" s="22"/>
      <c r="AA63" s="22"/>
      <c r="AB63" s="22"/>
      <c r="AC63" s="22"/>
      <c r="AD63" s="22"/>
      <c r="AE63" s="15"/>
      <c r="AF63" s="16"/>
      <c r="AG63" s="16"/>
      <c r="AH63" s="16"/>
      <c r="AI63" s="16"/>
    </row>
    <row r="64" spans="3:35" ht="28.5" customHeight="1" thickBot="1">
      <c r="C64" s="55"/>
      <c r="D64" s="56"/>
      <c r="E64" s="188"/>
      <c r="F64" s="172"/>
      <c r="G64" s="172"/>
      <c r="H64" s="172"/>
      <c r="I64" s="21"/>
      <c r="J64" s="16"/>
      <c r="K64" s="16"/>
      <c r="L64" s="50"/>
      <c r="M64" s="102">
        <f>IF(OR(M59="",M60=""),"",M59*M60)</f>
        <v>9801</v>
      </c>
      <c r="N64" s="21"/>
      <c r="O64" s="40"/>
      <c r="P64" s="40"/>
      <c r="Q64" s="40"/>
      <c r="R64" s="40"/>
      <c r="S64" s="246"/>
      <c r="T64" s="246"/>
      <c r="U64" s="16"/>
      <c r="V64" s="16"/>
      <c r="W64" s="16"/>
      <c r="X64" s="74"/>
      <c r="Y64" s="41"/>
      <c r="Z64" s="41"/>
      <c r="AA64" s="41"/>
      <c r="AB64" s="41"/>
      <c r="AC64" s="41"/>
      <c r="AD64" s="38"/>
      <c r="AE64" s="21"/>
      <c r="AF64" s="16"/>
      <c r="AG64" s="16"/>
      <c r="AH64" s="16"/>
      <c r="AI64" s="74">
        <f>IF(OR(AI59="",AI60=""),"",AI59*AI60)</f>
      </c>
    </row>
    <row r="65" spans="3:35" ht="28.5" customHeight="1" thickBot="1">
      <c r="C65" s="56"/>
      <c r="D65" s="56"/>
      <c r="E65" s="189"/>
      <c r="F65" s="189"/>
      <c r="G65" s="189"/>
      <c r="H65" s="190"/>
      <c r="I65" s="49"/>
      <c r="J65" s="100">
        <f>COUNTBLANK(E69:H69)</f>
        <v>4</v>
      </c>
      <c r="K65" s="98">
        <f>IF(AND(E69="",F69="",G69="",H69=""),"",(E69*1000)+(F69*100)+(G69*10)+H69)</f>
      </c>
      <c r="L65" s="68"/>
      <c r="M65" s="69"/>
      <c r="N65" s="21"/>
      <c r="O65" s="75"/>
      <c r="P65" s="38"/>
      <c r="Q65" s="38"/>
      <c r="R65" s="38"/>
      <c r="S65" s="76"/>
      <c r="T65" s="21"/>
      <c r="U65" s="16"/>
      <c r="V65" s="16"/>
      <c r="W65" s="16"/>
      <c r="X65" s="16"/>
      <c r="Z65" s="75"/>
      <c r="AA65" s="38"/>
      <c r="AB65" s="38"/>
      <c r="AC65" s="38"/>
      <c r="AD65" s="76"/>
      <c r="AE65" s="49"/>
      <c r="AF65" s="16"/>
      <c r="AG65" s="16"/>
      <c r="AH65" s="16"/>
      <c r="AI65" s="16"/>
    </row>
    <row r="66" spans="4:38" s="58" customFormat="1" ht="3" customHeight="1">
      <c r="D66" s="59"/>
      <c r="E66" s="60"/>
      <c r="F66" s="60"/>
      <c r="G66" s="60"/>
      <c r="H66" s="57"/>
      <c r="I66" s="49"/>
      <c r="J66" s="16"/>
      <c r="K66" s="16"/>
      <c r="L66" s="16"/>
      <c r="M66" s="61"/>
      <c r="N66" s="21"/>
      <c r="O66" s="75"/>
      <c r="P66" s="76"/>
      <c r="Q66" s="76"/>
      <c r="R66" s="76"/>
      <c r="S66" s="76"/>
      <c r="T66" s="21"/>
      <c r="U66" s="16"/>
      <c r="V66" s="16"/>
      <c r="W66" s="16"/>
      <c r="X66" s="16"/>
      <c r="Y66" s="9"/>
      <c r="Z66" s="75"/>
      <c r="AA66" s="76"/>
      <c r="AB66" s="76"/>
      <c r="AC66" s="76"/>
      <c r="AD66" s="76"/>
      <c r="AE66" s="49"/>
      <c r="AF66" s="16"/>
      <c r="AG66" s="16"/>
      <c r="AH66" s="16"/>
      <c r="AI66" s="16"/>
      <c r="AJ66" s="9"/>
      <c r="AK66" s="63"/>
      <c r="AL66" s="63"/>
    </row>
    <row r="67" spans="4:38" s="58" customFormat="1" ht="1.5" customHeight="1">
      <c r="D67" s="59"/>
      <c r="E67" s="64"/>
      <c r="F67" s="64"/>
      <c r="G67" s="64"/>
      <c r="H67" s="64"/>
      <c r="I67" s="49"/>
      <c r="J67" s="16"/>
      <c r="K67" s="16"/>
      <c r="L67" s="16"/>
      <c r="M67" s="16"/>
      <c r="N67" s="21"/>
      <c r="O67" s="75"/>
      <c r="P67" s="76"/>
      <c r="Q67" s="76"/>
      <c r="R67" s="76"/>
      <c r="S67" s="76"/>
      <c r="T67" s="21"/>
      <c r="U67" s="16"/>
      <c r="V67" s="16"/>
      <c r="W67" s="16"/>
      <c r="X67" s="16"/>
      <c r="Y67" s="9"/>
      <c r="Z67" s="75"/>
      <c r="AA67" s="76"/>
      <c r="AB67" s="76"/>
      <c r="AC67" s="76"/>
      <c r="AD67" s="76"/>
      <c r="AE67" s="49"/>
      <c r="AF67" s="16"/>
      <c r="AG67" s="16"/>
      <c r="AH67" s="16"/>
      <c r="AI67" s="16"/>
      <c r="AJ67" s="9"/>
      <c r="AK67" s="63"/>
      <c r="AL67" s="63"/>
    </row>
    <row r="68" spans="4:38" s="58" customFormat="1" ht="3" customHeight="1" thickBot="1">
      <c r="D68" s="59"/>
      <c r="E68" s="57"/>
      <c r="F68" s="57"/>
      <c r="G68" s="57"/>
      <c r="H68" s="57"/>
      <c r="I68" s="49"/>
      <c r="J68" s="65"/>
      <c r="K68" s="65"/>
      <c r="L68" s="65"/>
      <c r="M68" s="65"/>
      <c r="N68" s="21"/>
      <c r="O68" s="75"/>
      <c r="P68" s="76"/>
      <c r="Q68" s="76"/>
      <c r="R68" s="76"/>
      <c r="S68" s="76"/>
      <c r="T68" s="21"/>
      <c r="U68" s="16"/>
      <c r="V68" s="16"/>
      <c r="W68" s="16"/>
      <c r="X68" s="16"/>
      <c r="Y68" s="9"/>
      <c r="Z68" s="75"/>
      <c r="AA68" s="76"/>
      <c r="AB68" s="76"/>
      <c r="AC68" s="76"/>
      <c r="AD68" s="76"/>
      <c r="AE68" s="49"/>
      <c r="AF68" s="16"/>
      <c r="AG68" s="16"/>
      <c r="AH68" s="16"/>
      <c r="AI68" s="16"/>
      <c r="AJ68" s="9"/>
      <c r="AK68" s="63"/>
      <c r="AL68" s="63"/>
    </row>
    <row r="69" spans="3:35" ht="28.5" customHeight="1" thickBot="1">
      <c r="C69" s="239" t="s">
        <v>18</v>
      </c>
      <c r="D69" s="240"/>
      <c r="E69" s="180"/>
      <c r="F69" s="180"/>
      <c r="G69" s="180"/>
      <c r="H69" s="180"/>
      <c r="J69" s="51">
        <f>IF(OR(M64="",M64&lt;1000),"",FLOOR(M64/1000,1))</f>
        <v>9</v>
      </c>
      <c r="K69" s="66">
        <f>IF(OR(M64="",M64&lt;100),"",FLOOR((M64-(FLOOR(M64/1000,1)*1000))/100,1))</f>
        <v>8</v>
      </c>
      <c r="L69" s="66">
        <f>IF(OR(M64="",M64&lt;10),"",FLOOR((M64-(FLOOR(M64/1000,1)*1000+FLOOR((M64-(FLOOR(M64/1000,1)*1000))/100,1)*100))/10,1))</f>
        <v>0</v>
      </c>
      <c r="M69" s="67">
        <f>IF(M64="","",IF(M64&lt;10,M64,M64-(FLOOR(M64/1000,1)*1000+FLOOR((M64-(FLOOR(M64/1000,1)*1000))/100,1)*100+FLOOR((M64-(FLOOR(M64/1000,1)*1000+FLOOR((M64-(FLOOR(M64/1000,1)*1000))/100,1)*100))/10,1)*10)))</f>
        <v>1</v>
      </c>
      <c r="N69" s="24"/>
      <c r="O69" s="40"/>
      <c r="P69" s="40"/>
      <c r="Q69" s="40"/>
      <c r="R69" s="38"/>
      <c r="S69" s="246"/>
      <c r="T69" s="246"/>
      <c r="U69" s="16"/>
      <c r="V69" s="39"/>
      <c r="W69" s="39"/>
      <c r="X69" s="39"/>
      <c r="Y69" s="245"/>
      <c r="Z69" s="245"/>
      <c r="AA69" s="245"/>
      <c r="AB69" s="245"/>
      <c r="AC69" s="245"/>
      <c r="AD69" s="245"/>
      <c r="AE69" s="245"/>
      <c r="AF69" s="16">
        <f>IF(OR(AI64="",AI64&lt;1000),"",FLOOR(AI64/1000,1))</f>
      </c>
      <c r="AG69" s="39">
        <f>IF(OR(AI64="",AI64&lt;100),"",FLOOR((AI64-(FLOOR(AI64/1000,1)*1000))/100,1))</f>
      </c>
      <c r="AH69" s="39">
        <f>IF(OR(AI64="",AI64&lt;10),"",FLOOR((AI64-(FLOOR(AI64/1000,1)*1000+FLOOR((AI64-(FLOOR(AI64/1000,1)*1000))/100,1)*100))/10,1))</f>
      </c>
      <c r="AI69" s="39">
        <f>IF(AI64="","",IF(AI64&lt;10,AI64,AI64-(FLOOR(AI64/1000,1)*1000+FLOOR((AI64-(FLOOR(AI64/1000,1)*1000))/100,1)*100+FLOOR((AI64-(FLOOR(AI64/1000,1)*1000+FLOOR((AI64-(FLOOR(AI64/1000,1)*1000))/100,1)*100))/10,1)*10)))</f>
      </c>
    </row>
    <row r="70" spans="10:35" ht="13.5" customHeight="1">
      <c r="J70" s="42"/>
      <c r="K70" s="42"/>
      <c r="L70" s="42"/>
      <c r="M70" s="101">
        <f>COUNTBLANK(J69:M69)</f>
        <v>0</v>
      </c>
      <c r="N70" s="25"/>
      <c r="P70" s="22"/>
      <c r="Q70" s="22"/>
      <c r="R70" s="22"/>
      <c r="S70" s="22"/>
      <c r="T70" s="21"/>
      <c r="U70" s="28"/>
      <c r="V70" s="28"/>
      <c r="W70" s="28"/>
      <c r="X70" s="28"/>
      <c r="Z70" s="22"/>
      <c r="AA70" s="22"/>
      <c r="AB70" s="22"/>
      <c r="AC70" s="22"/>
      <c r="AD70" s="22"/>
      <c r="AF70" s="112"/>
      <c r="AG70" s="112"/>
      <c r="AH70" s="112"/>
      <c r="AI70" s="112"/>
    </row>
    <row r="71" spans="4:38" s="94" customFormat="1" ht="13.5" customHeight="1">
      <c r="D71" s="93"/>
      <c r="E71" s="93"/>
      <c r="F71" s="93"/>
      <c r="G71" s="93"/>
      <c r="H71" s="93"/>
      <c r="I71" s="15"/>
      <c r="J71" s="79"/>
      <c r="K71" s="79"/>
      <c r="L71" s="79"/>
      <c r="M71" s="79"/>
      <c r="N71" s="25"/>
      <c r="O71" s="25"/>
      <c r="P71" s="22"/>
      <c r="Q71" s="22"/>
      <c r="R71" s="22"/>
      <c r="S71" s="22"/>
      <c r="T71" s="21"/>
      <c r="U71" s="28"/>
      <c r="V71" s="28"/>
      <c r="W71" s="28"/>
      <c r="X71" s="28"/>
      <c r="Y71" s="9"/>
      <c r="Z71" s="22"/>
      <c r="AA71" s="22"/>
      <c r="AB71" s="22"/>
      <c r="AC71" s="22"/>
      <c r="AD71" s="22"/>
      <c r="AE71" s="15"/>
      <c r="AF71" s="79"/>
      <c r="AG71" s="79"/>
      <c r="AH71" s="79"/>
      <c r="AI71" s="79"/>
      <c r="AJ71" s="9"/>
      <c r="AK71" s="93"/>
      <c r="AL71" s="93"/>
    </row>
    <row r="72" spans="4:35" ht="45.75" customHeight="1">
      <c r="D72" s="233" t="s">
        <v>14</v>
      </c>
      <c r="E72" s="230">
        <f>IF(AND(E69="",F69="",G69="",H69=""),"",IF(AND(K65=M64,J65=M70,E69=J69,F69=K69,G69=L69,H69=M69),"◎","？"))</f>
      </c>
      <c r="F72" s="230"/>
      <c r="G72" s="230"/>
      <c r="H72" s="230"/>
      <c r="J72" s="42"/>
      <c r="K72" s="42"/>
      <c r="L72" s="42"/>
      <c r="M72" s="42"/>
      <c r="N72" s="25"/>
      <c r="O72" s="40"/>
      <c r="P72" s="40"/>
      <c r="Q72" s="40"/>
      <c r="R72" s="44"/>
      <c r="S72" s="45"/>
      <c r="T72" s="45"/>
      <c r="U72" s="28"/>
      <c r="V72" s="28"/>
      <c r="W72" s="28"/>
      <c r="X72" s="28"/>
      <c r="Y72" s="41"/>
      <c r="Z72" s="41"/>
      <c r="AA72" s="41"/>
      <c r="AB72" s="41"/>
      <c r="AC72" s="41"/>
      <c r="AD72" s="41"/>
      <c r="AE72" s="41"/>
      <c r="AF72" s="42"/>
      <c r="AG72" s="42"/>
      <c r="AH72" s="42"/>
      <c r="AI72" s="42"/>
    </row>
    <row r="73" spans="4:35" ht="45.75" customHeight="1">
      <c r="D73" s="241"/>
      <c r="E73" s="230"/>
      <c r="F73" s="230"/>
      <c r="G73" s="230"/>
      <c r="H73" s="230"/>
      <c r="J73" s="42"/>
      <c r="K73" s="42"/>
      <c r="L73" s="42"/>
      <c r="M73" s="42"/>
      <c r="N73" s="25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42"/>
      <c r="AG73" s="42"/>
      <c r="AH73" s="42"/>
      <c r="AI73" s="42"/>
    </row>
    <row r="74" spans="15:31" ht="28.5" customHeight="1" hidden="1">
      <c r="O74" s="21">
        <f>E18</f>
      </c>
      <c r="P74" s="22">
        <f>P18</f>
      </c>
      <c r="Q74" s="22">
        <f>AA18</f>
      </c>
      <c r="R74" s="22">
        <f>E36</f>
      </c>
      <c r="S74" s="22">
        <f>P36</f>
      </c>
      <c r="T74" s="21">
        <f>AA36</f>
      </c>
      <c r="U74" s="21"/>
      <c r="V74" s="21"/>
      <c r="W74" s="21"/>
      <c r="X74" s="21"/>
      <c r="Y74" s="9">
        <f>E54</f>
      </c>
      <c r="Z74" s="22">
        <f>P54</f>
      </c>
      <c r="AA74" s="22">
        <f>AA54</f>
      </c>
      <c r="AB74" s="22">
        <f>E72</f>
      </c>
      <c r="AC74" s="22"/>
      <c r="AD74" s="22"/>
      <c r="AE74" s="21"/>
    </row>
    <row r="75" spans="16:31" ht="42.75" customHeight="1">
      <c r="P75" s="22"/>
      <c r="Q75" s="22"/>
      <c r="R75" s="22"/>
      <c r="S75" s="126"/>
      <c r="T75" s="126"/>
      <c r="U75" s="21"/>
      <c r="V75" s="21"/>
      <c r="W75" s="21"/>
      <c r="X75" s="21"/>
      <c r="Y75" s="77"/>
      <c r="Z75" s="41"/>
      <c r="AA75" s="41"/>
      <c r="AB75" s="41"/>
      <c r="AC75" s="41"/>
      <c r="AD75" s="23"/>
      <c r="AE75" s="23"/>
    </row>
    <row r="76" spans="16:31" ht="42.75" customHeight="1">
      <c r="P76" s="22"/>
      <c r="Q76" s="22"/>
      <c r="R76" s="22"/>
      <c r="S76" s="126"/>
      <c r="T76" s="126"/>
      <c r="U76" s="21"/>
      <c r="V76" s="21"/>
      <c r="W76" s="21"/>
      <c r="X76" s="21"/>
      <c r="Y76" s="77"/>
      <c r="Z76" s="41"/>
      <c r="AA76" s="41"/>
      <c r="AB76" s="41"/>
      <c r="AC76" s="41"/>
      <c r="AD76" s="23"/>
      <c r="AE76" s="23"/>
    </row>
    <row r="77" spans="16:31" ht="27.75" customHeight="1">
      <c r="P77" s="22"/>
      <c r="Q77" s="22"/>
      <c r="R77" s="22"/>
      <c r="S77" s="126"/>
      <c r="T77" s="126"/>
      <c r="U77" s="21"/>
      <c r="V77" s="21"/>
      <c r="W77" s="21"/>
      <c r="X77" s="21"/>
      <c r="Y77" s="77"/>
      <c r="Z77" s="41"/>
      <c r="AA77" s="41"/>
      <c r="AB77" s="41"/>
      <c r="AC77" s="41"/>
      <c r="AD77" s="23"/>
      <c r="AE77" s="23"/>
    </row>
    <row r="78" spans="16:31" ht="27.75" customHeight="1">
      <c r="P78" s="22"/>
      <c r="Q78" s="22"/>
      <c r="R78" s="22"/>
      <c r="S78" s="126"/>
      <c r="T78" s="126"/>
      <c r="U78" s="21"/>
      <c r="V78" s="21"/>
      <c r="W78" s="21"/>
      <c r="X78" s="21"/>
      <c r="Y78" s="77"/>
      <c r="Z78" s="41"/>
      <c r="AA78" s="41"/>
      <c r="AB78" s="41"/>
      <c r="AC78" s="41"/>
      <c r="AD78" s="23"/>
      <c r="AE78" s="23"/>
    </row>
    <row r="79" spans="16:31" ht="27.75" customHeight="1">
      <c r="P79" s="22"/>
      <c r="Q79" s="22"/>
      <c r="R79" s="22"/>
      <c r="S79" s="126"/>
      <c r="T79" s="126"/>
      <c r="U79" s="21"/>
      <c r="V79" s="21"/>
      <c r="W79" s="21"/>
      <c r="X79" s="21"/>
      <c r="Y79" s="77"/>
      <c r="Z79" s="41"/>
      <c r="AA79" s="41"/>
      <c r="AB79" s="41"/>
      <c r="AC79" s="41"/>
      <c r="AD79" s="23"/>
      <c r="AE79" s="23"/>
    </row>
    <row r="80" spans="4:38" s="58" customFormat="1" ht="24" customHeight="1" thickBot="1">
      <c r="D80" s="63"/>
      <c r="E80" s="63"/>
      <c r="F80" s="63"/>
      <c r="G80" s="63"/>
      <c r="H80" s="63"/>
      <c r="I80" s="49"/>
      <c r="J80" s="49"/>
      <c r="K80" s="49"/>
      <c r="L80" s="49"/>
      <c r="M80" s="49"/>
      <c r="N80" s="127"/>
      <c r="O80" s="25"/>
      <c r="P80" s="22"/>
      <c r="Q80" s="22"/>
      <c r="R80" s="22"/>
      <c r="S80" s="126"/>
      <c r="T80" s="126"/>
      <c r="U80" s="21"/>
      <c r="V80" s="21"/>
      <c r="W80" s="21"/>
      <c r="X80" s="21"/>
      <c r="Y80" s="77"/>
      <c r="Z80" s="41"/>
      <c r="AA80" s="41"/>
      <c r="AB80" s="41"/>
      <c r="AC80" s="41"/>
      <c r="AD80" s="23"/>
      <c r="AE80" s="23"/>
      <c r="AF80" s="49"/>
      <c r="AG80" s="49"/>
      <c r="AH80" s="49"/>
      <c r="AI80" s="49"/>
      <c r="AJ80" s="9"/>
      <c r="AK80" s="63"/>
      <c r="AL80" s="63"/>
    </row>
    <row r="81" spans="3:36" ht="63" customHeight="1" thickTop="1">
      <c r="C81" s="219" t="s">
        <v>3</v>
      </c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129"/>
      <c r="AF81" s="130"/>
      <c r="AG81" s="130"/>
      <c r="AH81" s="130"/>
      <c r="AI81" s="130"/>
      <c r="AJ81" s="70"/>
    </row>
    <row r="82" spans="3:36" ht="63.75" customHeight="1">
      <c r="C82" s="78"/>
      <c r="D82" s="46"/>
      <c r="E82" s="46"/>
      <c r="F82" s="46"/>
      <c r="G82" s="46"/>
      <c r="H82" s="46"/>
      <c r="I82" s="48"/>
      <c r="J82" s="48"/>
      <c r="K82" s="48"/>
      <c r="L82" s="48"/>
      <c r="M82" s="48"/>
      <c r="N82" s="47"/>
      <c r="O82" s="227">
        <f>COUNTIF(O74:AB74,"◎")</f>
        <v>0</v>
      </c>
      <c r="P82" s="227"/>
      <c r="Q82" s="247" t="s">
        <v>1</v>
      </c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131"/>
      <c r="AF82" s="77"/>
      <c r="AG82" s="77"/>
      <c r="AH82" s="77"/>
      <c r="AI82" s="77"/>
      <c r="AJ82" s="77"/>
    </row>
    <row r="83" spans="3:36" ht="63.75" customHeight="1">
      <c r="C83" s="78"/>
      <c r="D83" s="46"/>
      <c r="E83" s="46"/>
      <c r="F83" s="46"/>
      <c r="G83" s="248" t="s">
        <v>12</v>
      </c>
      <c r="H83" s="249"/>
      <c r="I83" s="249"/>
      <c r="J83" s="249"/>
      <c r="K83" s="249"/>
      <c r="L83" s="249"/>
      <c r="M83" s="249"/>
      <c r="N83" s="249"/>
      <c r="O83" s="227">
        <f>COUNTIF(O74:AB74,"？")</f>
        <v>0</v>
      </c>
      <c r="P83" s="227"/>
      <c r="Q83" s="222" t="s">
        <v>2</v>
      </c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131"/>
      <c r="AF83" s="77"/>
      <c r="AG83" s="77"/>
      <c r="AH83" s="77"/>
      <c r="AI83" s="77"/>
      <c r="AJ83" s="77"/>
    </row>
    <row r="84" spans="3:36" ht="63.75" customHeight="1">
      <c r="C84" s="78"/>
      <c r="D84" s="46"/>
      <c r="E84" s="46"/>
      <c r="F84" s="46"/>
      <c r="G84" s="46"/>
      <c r="H84" s="46"/>
      <c r="I84" s="48"/>
      <c r="J84" s="48"/>
      <c r="K84" s="48"/>
      <c r="L84" s="48"/>
      <c r="M84" s="48"/>
      <c r="N84" s="47"/>
      <c r="O84" s="250">
        <f>COUNTIF(O74:AB74,"")-4</f>
        <v>10</v>
      </c>
      <c r="P84" s="250"/>
      <c r="Q84" s="128" t="s">
        <v>4</v>
      </c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31"/>
      <c r="AF84" s="77"/>
      <c r="AG84" s="77"/>
      <c r="AH84" s="77"/>
      <c r="AI84" s="77"/>
      <c r="AJ84" s="77"/>
    </row>
    <row r="85" spans="3:36" ht="101.25" customHeight="1" thickBot="1">
      <c r="C85" s="243" t="str">
        <f>IF(S75=0,"がんばって 問題をときましょう。",IF(S75=10,"♪ 100点満点 たいへん 良くできました。♪","がんばって １００点を とりましょうね。"))</f>
        <v>がんばって 問題をときましょう。</v>
      </c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132"/>
      <c r="AF85" s="133"/>
      <c r="AG85" s="133"/>
      <c r="AH85" s="133"/>
      <c r="AI85" s="133"/>
      <c r="AJ85" s="133"/>
    </row>
    <row r="86" ht="28.5" customHeight="1" thickTop="1"/>
    <row r="158" spans="2:31" ht="111.75" customHeight="1">
      <c r="B158" s="210" t="s">
        <v>40</v>
      </c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</row>
  </sheetData>
  <sheetProtection password="CC3D" sheet="1" objects="1" scenarios="1"/>
  <mergeCells count="43">
    <mergeCell ref="E72:H73"/>
    <mergeCell ref="C81:AD81"/>
    <mergeCell ref="Q82:AD82"/>
    <mergeCell ref="S64:T64"/>
    <mergeCell ref="B158:AE158"/>
    <mergeCell ref="G83:N83"/>
    <mergeCell ref="O84:P84"/>
    <mergeCell ref="O83:P83"/>
    <mergeCell ref="Q83:AD83"/>
    <mergeCell ref="C69:D69"/>
    <mergeCell ref="C85:AD85"/>
    <mergeCell ref="O82:P82"/>
    <mergeCell ref="D72:D73"/>
    <mergeCell ref="O36:O37"/>
    <mergeCell ref="P36:S37"/>
    <mergeCell ref="D54:D55"/>
    <mergeCell ref="E54:H55"/>
    <mergeCell ref="O54:O55"/>
    <mergeCell ref="Y69:AE69"/>
    <mergeCell ref="S69:T69"/>
    <mergeCell ref="Z54:Z55"/>
    <mergeCell ref="AA54:AD55"/>
    <mergeCell ref="P54:S55"/>
    <mergeCell ref="D18:D19"/>
    <mergeCell ref="O18:O19"/>
    <mergeCell ref="Z18:Z19"/>
    <mergeCell ref="Z36:Z37"/>
    <mergeCell ref="AA36:AD37"/>
    <mergeCell ref="C51:D51"/>
    <mergeCell ref="N51:O51"/>
    <mergeCell ref="Y51:Z51"/>
    <mergeCell ref="D36:D37"/>
    <mergeCell ref="E36:H37"/>
    <mergeCell ref="C15:D15"/>
    <mergeCell ref="N15:O15"/>
    <mergeCell ref="Y15:Z15"/>
    <mergeCell ref="D1:AC1"/>
    <mergeCell ref="C33:D33"/>
    <mergeCell ref="N33:O33"/>
    <mergeCell ref="Y33:Z33"/>
    <mergeCell ref="P18:S19"/>
    <mergeCell ref="E18:H19"/>
    <mergeCell ref="AA18:AD19"/>
  </mergeCells>
  <conditionalFormatting sqref="E54:H57 E18:H21 P36:S39 P54:S57 AA18:AD21 E36:H39 AA54:AD57 P18:S21 AA36:AD39 E72:H73">
    <cfRule type="cellIs" priority="1" dxfId="16" operator="equal" stopIfTrue="1">
      <formula>"？"</formula>
    </cfRule>
  </conditionalFormatting>
  <conditionalFormatting sqref="C85">
    <cfRule type="cellIs" priority="2" dxfId="16" operator="equal" stopIfTrue="1">
      <formula>"♪ 100点満点 たいへん 良くできました。♪"</formula>
    </cfRule>
    <cfRule type="cellIs" priority="3" dxfId="17" operator="equal" stopIfTrue="1">
      <formula>"がんばって １００点を とりましょうね。"</formula>
    </cfRule>
    <cfRule type="cellIs" priority="4" dxfId="18" operator="equal" stopIfTrue="1">
      <formula>"がんばって 問題をときましょう。"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orientation="landscape" paperSize="9" r:id="rId2"/>
  <headerFooter alignWithMargins="0">
    <oddFooter>&amp;C&amp;9&amp;P ／ &amp;N&amp;R&amp;9製作者 ： 並木 元義</oddFooter>
  </headerFooter>
  <ignoredErrors>
    <ignoredError sqref="AD4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V154"/>
  <sheetViews>
    <sheetView showGridLines="0" showRowColHeader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U154" sqref="AU154"/>
    </sheetView>
  </sheetViews>
  <sheetFormatPr defaultColWidth="5.25390625" defaultRowHeight="28.5" customHeight="1"/>
  <cols>
    <col min="1" max="2" width="1.00390625" style="7" customWidth="1"/>
    <col min="3" max="4" width="5.50390625" style="10" customWidth="1"/>
    <col min="5" max="5" width="4.25390625" style="10" customWidth="1"/>
    <col min="6" max="9" width="5.50390625" style="10" customWidth="1"/>
    <col min="10" max="10" width="3.125" style="8" customWidth="1"/>
    <col min="11" max="14" width="4.50390625" style="8" hidden="1" customWidth="1"/>
    <col min="15" max="15" width="1.875" style="20" customWidth="1"/>
    <col min="16" max="17" width="5.50390625" style="25" customWidth="1"/>
    <col min="18" max="18" width="4.25390625" style="10" customWidth="1"/>
    <col min="19" max="21" width="5.50390625" style="10" customWidth="1"/>
    <col min="22" max="22" width="5.50390625" style="8" customWidth="1"/>
    <col min="23" max="23" width="3.125" style="8" customWidth="1"/>
    <col min="24" max="26" width="4.50390625" style="8" hidden="1" customWidth="1"/>
    <col min="27" max="27" width="4.50390625" style="9" hidden="1" customWidth="1"/>
    <col min="28" max="28" width="1.875" style="10" customWidth="1"/>
    <col min="29" max="30" width="5.50390625" style="10" customWidth="1"/>
    <col min="31" max="31" width="4.25390625" style="10" customWidth="1"/>
    <col min="32" max="33" width="5.50390625" style="10" customWidth="1"/>
    <col min="34" max="35" width="5.50390625" style="8" customWidth="1"/>
    <col min="36" max="36" width="4.375" style="8" customWidth="1"/>
    <col min="37" max="38" width="4.375" style="8" hidden="1" customWidth="1"/>
    <col min="39" max="39" width="5.25390625" style="9" hidden="1" customWidth="1"/>
    <col min="40" max="40" width="5.25390625" style="10" hidden="1" customWidth="1"/>
    <col min="41" max="41" width="5.25390625" style="10" customWidth="1"/>
    <col min="42" max="16384" width="5.25390625" style="7" customWidth="1"/>
  </cols>
  <sheetData>
    <row r="1" spans="1:36" ht="36.75" customHeight="1">
      <c r="A1" s="7">
        <v>1234</v>
      </c>
      <c r="B1" s="80"/>
      <c r="C1" s="235" t="s">
        <v>13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125" t="s">
        <v>20</v>
      </c>
      <c r="AI1" s="124" t="str">
        <f>TEXT(O77,"#,##,0")&amp;" 問"</f>
        <v>9 問</v>
      </c>
      <c r="AJ1" s="80"/>
    </row>
    <row r="2" spans="1:38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3"/>
      <c r="AJ2" s="13"/>
      <c r="AK2" s="13"/>
      <c r="AL2" s="13"/>
    </row>
    <row r="3" spans="1:38" ht="28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3"/>
      <c r="AJ3" s="13"/>
      <c r="AK3" s="13"/>
      <c r="AL3" s="13"/>
    </row>
    <row r="4" spans="1:40" ht="28.5" customHeight="1" thickBot="1">
      <c r="A4" s="11"/>
      <c r="B4" s="11"/>
      <c r="C4" s="253" t="s">
        <v>19</v>
      </c>
      <c r="D4" s="253"/>
      <c r="E4" s="254"/>
      <c r="F4" s="196"/>
      <c r="G4" s="196"/>
      <c r="H4" s="196">
        <v>1</v>
      </c>
      <c r="I4" s="196">
        <v>1</v>
      </c>
      <c r="J4" s="11"/>
      <c r="K4" s="14">
        <f>IF(OR(N5="",N5&lt;1000),"",FLOOR(N5/1000,1))</f>
      </c>
      <c r="L4" s="14">
        <f>IF(OR(N5="",N5&lt;100),"",FLOOR((N5-(FLOOR(N5/1000,1)*1000))/100,1))</f>
      </c>
      <c r="M4" s="14">
        <f>IF(OR(N5="",N5&lt;10),"",FLOOR((N5-(FLOOR(N5/1000,1)*1000+FLOOR((N5-(FLOOR(N5/1000,1)*1000))/100,1)*100))/10,1))</f>
        <v>1</v>
      </c>
      <c r="N4" s="14">
        <f>IF(N5="","",IF(N5&lt;10,N5,N5-(FLOOR(N5/1000,1)*1000+FLOOR((N5-(FLOOR(N5/1000,1)*1000))/100,1)*100+FLOOR((N5-(FLOOR(N5/1000,1)*1000+FLOOR((N5-(FLOOR(N5/1000,1)*1000))/100,1)*100))/10,1)*10)))</f>
        <v>1</v>
      </c>
      <c r="O4" s="11"/>
      <c r="P4" s="253" t="s">
        <v>19</v>
      </c>
      <c r="Q4" s="253"/>
      <c r="R4" s="254"/>
      <c r="S4" s="196"/>
      <c r="T4" s="196"/>
      <c r="U4" s="196"/>
      <c r="V4" s="196"/>
      <c r="W4" s="11"/>
      <c r="X4" s="14">
        <f>IF(OR(AA5="",AA5&lt;1000),"",FLOOR(AA5/1000,1))</f>
      </c>
      <c r="Y4" s="14">
        <f>IF(OR(AA5="",AA5&lt;100),"",FLOOR((AA5-(FLOOR(AA5/1000,1)*1000))/100,1))</f>
        <v>2</v>
      </c>
      <c r="Z4" s="14">
        <f>IF(OR(AA5="",AA5&lt;10),"",FLOOR((AA5-(FLOOR(AA5/1000,1)*1000+FLOOR((AA5-(FLOOR(AA5/1000,1)*1000))/100,1)*100))/10,1))</f>
        <v>2</v>
      </c>
      <c r="AA4" s="14">
        <f>IF(AA5="","",IF(AA5&lt;10,AA5,AA5-(FLOOR(AA5/1000,1)*1000+FLOOR((AA5-(FLOOR(AA5/1000,1)*1000))/100,1)*100+FLOOR((AA5-(FLOOR(AA5/1000,1)*1000+FLOOR((AA5-(FLOOR(AA5/1000,1)*1000))/100,1)*100))/10,1)*10)))</f>
        <v>6</v>
      </c>
      <c r="AB4" s="11"/>
      <c r="AC4" s="253" t="s">
        <v>19</v>
      </c>
      <c r="AD4" s="253"/>
      <c r="AE4" s="254"/>
      <c r="AF4" s="196"/>
      <c r="AG4" s="196"/>
      <c r="AH4" s="196"/>
      <c r="AI4" s="196"/>
      <c r="AJ4" s="11"/>
      <c r="AK4" s="14">
        <f>IF(OR(AN5="",AN5&lt;1000),"",FLOOR(AN5/1000,1))</f>
        <v>1</v>
      </c>
      <c r="AL4" s="14">
        <f>IF(OR(AN5="",AN5&lt;100),"",FLOOR((AN5-(FLOOR(AN5/1000,1)*1000))/100,1))</f>
        <v>3</v>
      </c>
      <c r="AM4" s="14">
        <f>IF(OR(AN5="",AN5&lt;10),"",FLOOR((AN5-(FLOOR(AN5/1000,1)*1000+FLOOR((AN5-(FLOOR(AN5/1000,1)*1000))/100,1)*100))/10,1))</f>
        <v>5</v>
      </c>
      <c r="AN4" s="14">
        <f>IF(AN5="","",IF(AN5&lt;10,AN5,AN5-(FLOOR(AN5/1000,1)*1000+FLOOR((AN5-(FLOOR(AN5/1000,1)*1000))/100,1)*100+FLOOR((AN5-(FLOOR(AN5/1000,1)*1000+FLOOR((AN5-(FLOOR(AN5/1000,1)*1000))/100,1)*100))/10,1)*10)))</f>
        <v>6</v>
      </c>
    </row>
    <row r="5" spans="1:40" ht="28.5" customHeight="1" thickBot="1" thickTop="1">
      <c r="A5" s="11"/>
      <c r="B5" s="11"/>
      <c r="C5" s="191"/>
      <c r="D5" s="191">
        <v>6</v>
      </c>
      <c r="E5" s="192" t="s">
        <v>8</v>
      </c>
      <c r="F5" s="193"/>
      <c r="G5" s="193"/>
      <c r="H5" s="193">
        <v>6</v>
      </c>
      <c r="I5" s="193">
        <v>6</v>
      </c>
      <c r="J5" s="194"/>
      <c r="K5" s="195">
        <f>IF(AND(F4="",G4="",H4="",I4=""),"",(F4*1000)+(G4*100)+(H4*10)+I4)</f>
        <v>11</v>
      </c>
      <c r="L5" s="194"/>
      <c r="M5" s="194">
        <f>COUNTBLANK(K4:N4)</f>
        <v>2</v>
      </c>
      <c r="N5" s="34">
        <f>IF(OR(N7="",N6=""),"",N7/N6)</f>
        <v>11</v>
      </c>
      <c r="O5" s="194"/>
      <c r="P5" s="191"/>
      <c r="Q5" s="191">
        <v>9</v>
      </c>
      <c r="R5" s="192" t="s">
        <v>8</v>
      </c>
      <c r="S5" s="193">
        <v>2</v>
      </c>
      <c r="T5" s="193">
        <v>0</v>
      </c>
      <c r="U5" s="193">
        <v>3</v>
      </c>
      <c r="V5" s="193">
        <v>4</v>
      </c>
      <c r="W5" s="194"/>
      <c r="X5" s="195">
        <f>IF(AND(S4="",T4="",U4="",V4=""),"",(S4*1000)+(T4*100)+(U4*10)+V4)</f>
      </c>
      <c r="Y5" s="194"/>
      <c r="Z5" s="194">
        <f>COUNTBLANK(X4:AA4)</f>
        <v>1</v>
      </c>
      <c r="AA5" s="34">
        <f>IF(OR(AA7="",AA6=""),"",AA7/AA6)</f>
        <v>226</v>
      </c>
      <c r="AB5" s="194"/>
      <c r="AC5" s="191"/>
      <c r="AD5" s="191">
        <v>4</v>
      </c>
      <c r="AE5" s="192" t="s">
        <v>8</v>
      </c>
      <c r="AF5" s="193">
        <v>5</v>
      </c>
      <c r="AG5" s="193">
        <v>4</v>
      </c>
      <c r="AH5" s="193">
        <v>2</v>
      </c>
      <c r="AI5" s="193">
        <v>4</v>
      </c>
      <c r="AJ5" s="11"/>
      <c r="AK5" s="105">
        <f>IF(AND(AF4="",AG4="",AH4="",AI4=""),"",(AF4*1000)+(AG4*100)+(AH4*10)+AI4)</f>
      </c>
      <c r="AL5" s="11"/>
      <c r="AM5" s="104">
        <f>COUNTBLANK(AK4:AN4)</f>
        <v>0</v>
      </c>
      <c r="AN5" s="103">
        <f>IF(OR(AN7="",AN6=""),"",AN7/AN6)</f>
        <v>1356</v>
      </c>
    </row>
    <row r="6" spans="1:40" ht="28.5" customHeight="1" thickBot="1">
      <c r="A6" s="11"/>
      <c r="B6" s="11"/>
      <c r="C6" s="11"/>
      <c r="D6" s="11"/>
      <c r="E6" s="138" t="s">
        <v>7</v>
      </c>
      <c r="F6" s="197"/>
      <c r="G6" s="197"/>
      <c r="H6" s="197">
        <v>6</v>
      </c>
      <c r="I6" s="197"/>
      <c r="J6" s="11"/>
      <c r="K6" s="104">
        <f>COUNTBLANK(F4:I4)</f>
        <v>2</v>
      </c>
      <c r="L6" s="11"/>
      <c r="M6" s="11"/>
      <c r="N6" s="11">
        <f>IF(AND(C5="",D5=""),"",(C5*10)+D5)</f>
        <v>6</v>
      </c>
      <c r="O6" s="11"/>
      <c r="P6" s="11"/>
      <c r="Q6" s="11"/>
      <c r="R6" s="138" t="s">
        <v>7</v>
      </c>
      <c r="S6" s="197"/>
      <c r="T6" s="197"/>
      <c r="U6" s="197"/>
      <c r="V6" s="197"/>
      <c r="W6" s="11"/>
      <c r="X6" s="104">
        <f>COUNTBLANK(S4:V4)</f>
        <v>4</v>
      </c>
      <c r="Y6" s="11"/>
      <c r="Z6" s="11"/>
      <c r="AA6" s="11">
        <f>IF(AND(P5="",Q5=""),"",(P5*10)+Q5)</f>
        <v>9</v>
      </c>
      <c r="AB6" s="11"/>
      <c r="AC6" s="11"/>
      <c r="AD6" s="11"/>
      <c r="AE6" s="138" t="s">
        <v>7</v>
      </c>
      <c r="AF6" s="197"/>
      <c r="AG6" s="197"/>
      <c r="AH6" s="197"/>
      <c r="AI6" s="197"/>
      <c r="AJ6" s="11"/>
      <c r="AK6" s="104">
        <f>COUNTBLANK(AF4:AI4)</f>
        <v>4</v>
      </c>
      <c r="AL6" s="11"/>
      <c r="AM6" s="11"/>
      <c r="AN6" s="11">
        <f>IF(AND(AC5="",AD5=""),"",(AC5*10)+AD5)</f>
        <v>4</v>
      </c>
    </row>
    <row r="7" spans="1:40" ht="28.5" customHeight="1" thickBot="1">
      <c r="A7" s="11"/>
      <c r="B7" s="11"/>
      <c r="C7" s="11"/>
      <c r="D7" s="11"/>
      <c r="E7" s="138"/>
      <c r="F7" s="200"/>
      <c r="G7" s="200"/>
      <c r="H7" s="200">
        <v>0</v>
      </c>
      <c r="I7" s="200">
        <v>6</v>
      </c>
      <c r="J7" s="11"/>
      <c r="K7" s="11"/>
      <c r="L7" s="11"/>
      <c r="M7" s="11"/>
      <c r="N7" s="11">
        <f>IF(AND(F5="",G5="",H5="",I5=""),"",(F5*1000)+(G5*100)+(H5*10)+I5)</f>
        <v>66</v>
      </c>
      <c r="O7" s="11"/>
      <c r="P7" s="11"/>
      <c r="Q7" s="11"/>
      <c r="R7" s="139"/>
      <c r="S7" s="200"/>
      <c r="T7" s="200"/>
      <c r="U7" s="200"/>
      <c r="V7" s="200"/>
      <c r="W7" s="11"/>
      <c r="X7" s="11"/>
      <c r="Y7" s="11"/>
      <c r="Z7" s="11"/>
      <c r="AA7" s="11">
        <f>IF(AND(S5="",T5="",U5="",V5=""),"",(S5*1000)+(T5*100)+(U5*10)+V5)</f>
        <v>2034</v>
      </c>
      <c r="AB7" s="11"/>
      <c r="AC7" s="11"/>
      <c r="AD7" s="11"/>
      <c r="AE7" s="139"/>
      <c r="AF7" s="200"/>
      <c r="AG7" s="200"/>
      <c r="AH7" s="200"/>
      <c r="AI7" s="200"/>
      <c r="AJ7" s="11"/>
      <c r="AK7" s="11"/>
      <c r="AL7" s="11"/>
      <c r="AM7" s="11"/>
      <c r="AN7" s="11">
        <f>IF(AND(AF5="",AG5="",AH5="",AI5=""),"",(AF5*1000)+(AG5*100)+(AH5*10)+AI5)</f>
        <v>5424</v>
      </c>
    </row>
    <row r="8" spans="1:40" ht="28.5" customHeight="1" thickBot="1">
      <c r="A8" s="11"/>
      <c r="B8" s="11"/>
      <c r="C8" s="11"/>
      <c r="D8" s="11"/>
      <c r="E8" s="138" t="s">
        <v>7</v>
      </c>
      <c r="F8" s="198"/>
      <c r="G8" s="198"/>
      <c r="H8" s="198"/>
      <c r="I8" s="198">
        <v>6</v>
      </c>
      <c r="J8" s="11"/>
      <c r="K8" s="11"/>
      <c r="L8" s="11"/>
      <c r="M8" s="11"/>
      <c r="N8" s="11"/>
      <c r="O8" s="11"/>
      <c r="P8" s="11"/>
      <c r="Q8" s="11"/>
      <c r="R8" s="138" t="s">
        <v>7</v>
      </c>
      <c r="S8" s="198"/>
      <c r="T8" s="198"/>
      <c r="U8" s="198"/>
      <c r="V8" s="198"/>
      <c r="W8" s="11"/>
      <c r="X8" s="11"/>
      <c r="Y8" s="11"/>
      <c r="Z8" s="11"/>
      <c r="AA8" s="11"/>
      <c r="AB8" s="11"/>
      <c r="AC8" s="11"/>
      <c r="AD8" s="11"/>
      <c r="AE8" s="138" t="s">
        <v>7</v>
      </c>
      <c r="AF8" s="198"/>
      <c r="AG8" s="198"/>
      <c r="AH8" s="198"/>
      <c r="AI8" s="198"/>
      <c r="AJ8" s="11"/>
      <c r="AK8" s="11"/>
      <c r="AL8" s="11"/>
      <c r="AM8" s="11"/>
      <c r="AN8" s="11"/>
    </row>
    <row r="9" spans="1:40" ht="28.5" customHeight="1" thickBot="1">
      <c r="A9" s="11"/>
      <c r="B9" s="11"/>
      <c r="C9" s="11"/>
      <c r="D9" s="11"/>
      <c r="E9" s="138"/>
      <c r="F9" s="200"/>
      <c r="G9" s="200"/>
      <c r="H9" s="200"/>
      <c r="I9" s="200">
        <v>0</v>
      </c>
      <c r="J9" s="11"/>
      <c r="K9" s="11"/>
      <c r="L9" s="11"/>
      <c r="M9" s="11"/>
      <c r="N9" s="11"/>
      <c r="O9" s="11"/>
      <c r="P9" s="11"/>
      <c r="Q9" s="11"/>
      <c r="R9" s="139"/>
      <c r="S9" s="200"/>
      <c r="T9" s="200"/>
      <c r="U9" s="200"/>
      <c r="V9" s="200"/>
      <c r="W9" s="11"/>
      <c r="X9" s="11"/>
      <c r="Y9" s="11"/>
      <c r="Z9" s="11"/>
      <c r="AA9" s="11"/>
      <c r="AB9" s="11"/>
      <c r="AC9" s="11"/>
      <c r="AD9" s="11"/>
      <c r="AE9" s="139"/>
      <c r="AF9" s="200"/>
      <c r="AG9" s="200"/>
      <c r="AH9" s="200"/>
      <c r="AI9" s="200"/>
      <c r="AJ9" s="11"/>
      <c r="AK9" s="11"/>
      <c r="AL9" s="11"/>
      <c r="AM9" s="11"/>
      <c r="AN9" s="11"/>
    </row>
    <row r="10" spans="1:40" ht="28.5" customHeight="1" thickBot="1">
      <c r="A10" s="11"/>
      <c r="B10" s="11"/>
      <c r="C10" s="11"/>
      <c r="D10" s="11"/>
      <c r="E10" s="138" t="s">
        <v>7</v>
      </c>
      <c r="F10" s="199"/>
      <c r="G10" s="199"/>
      <c r="H10" s="199"/>
      <c r="I10" s="199"/>
      <c r="J10" s="11"/>
      <c r="K10" s="11"/>
      <c r="L10" s="11"/>
      <c r="M10" s="11"/>
      <c r="N10" s="11"/>
      <c r="O10" s="11"/>
      <c r="P10" s="11"/>
      <c r="Q10" s="11"/>
      <c r="R10" s="138" t="s">
        <v>7</v>
      </c>
      <c r="S10" s="199"/>
      <c r="T10" s="199"/>
      <c r="U10" s="199"/>
      <c r="V10" s="199"/>
      <c r="W10" s="11"/>
      <c r="X10" s="11"/>
      <c r="Y10" s="11"/>
      <c r="Z10" s="11"/>
      <c r="AA10" s="11"/>
      <c r="AB10" s="11"/>
      <c r="AC10" s="11"/>
      <c r="AD10" s="11"/>
      <c r="AE10" s="138" t="s">
        <v>7</v>
      </c>
      <c r="AF10" s="199"/>
      <c r="AG10" s="199"/>
      <c r="AH10" s="199"/>
      <c r="AI10" s="199"/>
      <c r="AJ10" s="11"/>
      <c r="AK10" s="11"/>
      <c r="AL10" s="11"/>
      <c r="AM10" s="11"/>
      <c r="AN10" s="11"/>
    </row>
    <row r="11" spans="1:40" ht="28.5" customHeight="1" thickBot="1">
      <c r="A11" s="11"/>
      <c r="B11" s="11"/>
      <c r="C11" s="11"/>
      <c r="D11" s="11"/>
      <c r="E11" s="138"/>
      <c r="F11" s="201"/>
      <c r="G11" s="201"/>
      <c r="H11" s="201"/>
      <c r="I11" s="201"/>
      <c r="J11" s="11"/>
      <c r="K11" s="11"/>
      <c r="L11" s="11"/>
      <c r="M11" s="11"/>
      <c r="N11" s="11"/>
      <c r="O11" s="11"/>
      <c r="P11" s="11"/>
      <c r="Q11" s="11"/>
      <c r="R11" s="139"/>
      <c r="S11" s="201"/>
      <c r="T11" s="201"/>
      <c r="U11" s="201"/>
      <c r="V11" s="201"/>
      <c r="W11" s="11"/>
      <c r="X11" s="11"/>
      <c r="Y11" s="11"/>
      <c r="Z11" s="11"/>
      <c r="AA11" s="11"/>
      <c r="AB11" s="11"/>
      <c r="AC11" s="11"/>
      <c r="AD11" s="11"/>
      <c r="AE11" s="139"/>
      <c r="AF11" s="201"/>
      <c r="AG11" s="201"/>
      <c r="AH11" s="201"/>
      <c r="AI11" s="201"/>
      <c r="AJ11" s="11"/>
      <c r="AK11" s="11"/>
      <c r="AL11" s="11"/>
      <c r="AM11" s="11"/>
      <c r="AN11" s="11"/>
    </row>
    <row r="12" spans="1:40" ht="28.5" customHeight="1" thickBot="1">
      <c r="A12" s="11"/>
      <c r="B12" s="11"/>
      <c r="C12" s="11"/>
      <c r="D12" s="11"/>
      <c r="E12" s="138" t="s">
        <v>7</v>
      </c>
      <c r="F12" s="198"/>
      <c r="G12" s="198"/>
      <c r="H12" s="198"/>
      <c r="I12" s="198"/>
      <c r="J12" s="11"/>
      <c r="K12" s="11"/>
      <c r="L12" s="11"/>
      <c r="M12" s="11"/>
      <c r="N12" s="11"/>
      <c r="O12" s="11"/>
      <c r="P12" s="11"/>
      <c r="Q12" s="11"/>
      <c r="R12" s="138" t="s">
        <v>7</v>
      </c>
      <c r="S12" s="198"/>
      <c r="T12" s="198"/>
      <c r="U12" s="198"/>
      <c r="V12" s="198"/>
      <c r="W12" s="11"/>
      <c r="X12" s="11"/>
      <c r="Y12" s="11"/>
      <c r="Z12" s="11"/>
      <c r="AA12" s="11"/>
      <c r="AB12" s="11"/>
      <c r="AC12" s="11"/>
      <c r="AD12" s="11"/>
      <c r="AE12" s="138" t="s">
        <v>7</v>
      </c>
      <c r="AF12" s="198"/>
      <c r="AG12" s="198"/>
      <c r="AH12" s="198"/>
      <c r="AI12" s="198"/>
      <c r="AJ12" s="11"/>
      <c r="AK12" s="11"/>
      <c r="AL12" s="11"/>
      <c r="AM12" s="11"/>
      <c r="AN12" s="11"/>
    </row>
    <row r="13" spans="1:40" ht="28.5" customHeight="1" thickBot="1">
      <c r="A13" s="11"/>
      <c r="B13" s="11"/>
      <c r="C13" s="11"/>
      <c r="D13" s="11"/>
      <c r="E13" s="138"/>
      <c r="F13" s="200"/>
      <c r="G13" s="200"/>
      <c r="H13" s="200"/>
      <c r="I13" s="200"/>
      <c r="J13" s="11"/>
      <c r="K13" s="11"/>
      <c r="L13" s="11"/>
      <c r="M13" s="11"/>
      <c r="N13" s="11"/>
      <c r="O13" s="11"/>
      <c r="P13" s="11"/>
      <c r="Q13" s="11"/>
      <c r="R13" s="139"/>
      <c r="S13" s="200"/>
      <c r="T13" s="200"/>
      <c r="U13" s="200"/>
      <c r="V13" s="200"/>
      <c r="W13" s="11"/>
      <c r="X13" s="11"/>
      <c r="Y13" s="11"/>
      <c r="Z13" s="11"/>
      <c r="AA13" s="11"/>
      <c r="AB13" s="11"/>
      <c r="AC13" s="11"/>
      <c r="AD13" s="11"/>
      <c r="AE13" s="139"/>
      <c r="AF13" s="200"/>
      <c r="AG13" s="200"/>
      <c r="AH13" s="200"/>
      <c r="AI13" s="87"/>
      <c r="AJ13" s="11"/>
      <c r="AK13" s="11"/>
      <c r="AL13" s="11"/>
      <c r="AM13" s="11"/>
      <c r="AN13" s="11"/>
    </row>
    <row r="14" spans="1:40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6:41" s="164" customFormat="1" ht="16.5" customHeight="1">
      <c r="F15" s="153"/>
      <c r="G15" s="153"/>
      <c r="H15" s="152"/>
      <c r="I15" s="164">
        <f>IF(OR(F15="",G15=""),"",F15*G15)</f>
      </c>
      <c r="S15" s="153"/>
      <c r="T15" s="153"/>
      <c r="U15" s="152"/>
      <c r="V15" s="164">
        <f>IF(OR(S15="",T15=""),"",S15*T15)</f>
      </c>
      <c r="AF15" s="153"/>
      <c r="AG15" s="153"/>
      <c r="AH15" s="152"/>
      <c r="AI15" s="164">
        <f>IF(OR(AF15="",AG15=""),"",AF15*AG15)</f>
      </c>
      <c r="AO15" s="165"/>
    </row>
    <row r="16" spans="1:40" ht="5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8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31.5" customHeight="1">
      <c r="A17" s="11"/>
      <c r="B17" s="11"/>
      <c r="C17" s="233" t="s">
        <v>14</v>
      </c>
      <c r="D17" s="255"/>
      <c r="E17" s="11"/>
      <c r="F17" s="251" t="str">
        <f>IF(AND(F4="",G4="",H4="",I4=""),"",IF(AND(K5=N5,K6=M5,F4=K4,G4=L4,H4=M4,I4=N4),"◎","？"))</f>
        <v>◎</v>
      </c>
      <c r="G17" s="251"/>
      <c r="H17" s="251"/>
      <c r="I17" s="251"/>
      <c r="J17" s="11"/>
      <c r="K17" s="11"/>
      <c r="L17" s="11"/>
      <c r="M17" s="11"/>
      <c r="N17" s="11"/>
      <c r="O17" s="11"/>
      <c r="P17" s="233" t="s">
        <v>14</v>
      </c>
      <c r="Q17" s="255"/>
      <c r="R17" s="11"/>
      <c r="S17" s="251">
        <f>IF(AND(S4="",T4="",U4="",V4=""),"",IF(AND(X5=AA5,X6=Z5,S4=X4,T4=Y4,U4=Z4,V4=AA4),"◎","？"))</f>
      </c>
      <c r="T17" s="251"/>
      <c r="U17" s="251"/>
      <c r="V17" s="251"/>
      <c r="W17" s="11"/>
      <c r="X17" s="11"/>
      <c r="Y17" s="11"/>
      <c r="Z17" s="11"/>
      <c r="AA17" s="11"/>
      <c r="AB17" s="11"/>
      <c r="AC17" s="233" t="s">
        <v>14</v>
      </c>
      <c r="AD17" s="255"/>
      <c r="AE17" s="11"/>
      <c r="AF17" s="251">
        <f>IF(AND(AF4="",AG4="",AH4="",AI4=""),"",IF(AND(AK5=AN5,AK6=AM5,AF4=AK4,AG4=AL4,AH4=AM4,AI4=AN4),"◎","？"))</f>
      </c>
      <c r="AG17" s="251"/>
      <c r="AH17" s="251"/>
      <c r="AI17" s="251"/>
      <c r="AJ17" s="11"/>
      <c r="AK17" s="11"/>
      <c r="AL17" s="11"/>
      <c r="AM17" s="11"/>
      <c r="AN17" s="11"/>
    </row>
    <row r="18" spans="1:40" ht="31.5" customHeight="1">
      <c r="A18" s="11"/>
      <c r="B18" s="11"/>
      <c r="C18" s="255"/>
      <c r="D18" s="255"/>
      <c r="E18" s="11"/>
      <c r="F18" s="251"/>
      <c r="G18" s="251"/>
      <c r="H18" s="251"/>
      <c r="I18" s="251"/>
      <c r="J18" s="11"/>
      <c r="K18" s="11"/>
      <c r="L18" s="11"/>
      <c r="M18" s="11"/>
      <c r="N18" s="11"/>
      <c r="O18" s="11"/>
      <c r="P18" s="255"/>
      <c r="Q18" s="255"/>
      <c r="R18" s="11"/>
      <c r="S18" s="251"/>
      <c r="T18" s="251"/>
      <c r="U18" s="251"/>
      <c r="V18" s="251"/>
      <c r="W18" s="11"/>
      <c r="X18" s="11"/>
      <c r="Y18" s="11"/>
      <c r="Z18" s="11"/>
      <c r="AA18" s="11"/>
      <c r="AB18" s="11"/>
      <c r="AC18" s="255"/>
      <c r="AD18" s="255"/>
      <c r="AE18" s="11"/>
      <c r="AF18" s="251"/>
      <c r="AG18" s="251"/>
      <c r="AH18" s="251"/>
      <c r="AI18" s="251"/>
      <c r="AJ18" s="11"/>
      <c r="AK18" s="11"/>
      <c r="AL18" s="11"/>
      <c r="AM18" s="11"/>
      <c r="AN18" s="11"/>
    </row>
    <row r="19" spans="1:38" ht="32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13"/>
      <c r="AK19" s="13"/>
      <c r="AL19" s="13"/>
    </row>
    <row r="20" spans="1:38" ht="32.2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13"/>
      <c r="AK20" s="13"/>
      <c r="AL20" s="13"/>
    </row>
    <row r="21" spans="3:40" ht="28.5" customHeight="1" thickBot="1">
      <c r="C21" s="253" t="s">
        <v>19</v>
      </c>
      <c r="D21" s="253"/>
      <c r="E21" s="254"/>
      <c r="F21" s="196"/>
      <c r="G21" s="196"/>
      <c r="H21" s="196"/>
      <c r="I21" s="196"/>
      <c r="J21" s="11"/>
      <c r="K21" s="14">
        <f>IF(OR(N22="",N22&lt;1000),"",FLOOR(N22/1000,1))</f>
      </c>
      <c r="L21" s="14">
        <f>IF(OR(N22="",N22&lt;100),"",FLOOR((N22-(FLOOR(N22/1000,1)*1000))/100,1))</f>
        <v>1</v>
      </c>
      <c r="M21" s="14">
        <f>IF(OR(N22="",N22&lt;10),"",FLOOR((N22-(FLOOR(N22/1000,1)*1000+FLOOR((N22-(FLOOR(N22/1000,1)*1000))/100,1)*100))/10,1))</f>
        <v>2</v>
      </c>
      <c r="N21" s="14">
        <f>IF(N22="","",IF(N22&lt;10,N22,N22-(FLOOR(N22/1000,1)*1000+FLOOR((N22-(FLOOR(N22/1000,1)*1000))/100,1)*100+FLOOR((N22-(FLOOR(N22/1000,1)*1000+FLOOR((N22-(FLOOR(N22/1000,1)*1000))/100,1)*100))/10,1)*10)))</f>
        <v>3</v>
      </c>
      <c r="P21" s="253" t="s">
        <v>19</v>
      </c>
      <c r="Q21" s="253"/>
      <c r="R21" s="254"/>
      <c r="S21" s="196"/>
      <c r="T21" s="196"/>
      <c r="U21" s="196"/>
      <c r="V21" s="196"/>
      <c r="W21" s="11"/>
      <c r="X21" s="14">
        <f>IF(OR(AA22="",AA22&lt;1000),"",FLOOR(AA22/1000,1))</f>
      </c>
      <c r="Y21" s="14">
        <f>IF(OR(AA22="",AA22&lt;100),"",FLOOR((AA22-(FLOOR(AA22/1000,1)*1000))/100,1))</f>
        <v>2</v>
      </c>
      <c r="Z21" s="14">
        <f>IF(OR(AA22="",AA22&lt;10),"",FLOOR((AA22-(FLOOR(AA22/1000,1)*1000+FLOOR((AA22-(FLOOR(AA22/1000,1)*1000))/100,1)*100))/10,1))</f>
        <v>5</v>
      </c>
      <c r="AA21" s="14">
        <f>IF(AA22="","",IF(AA22&lt;10,AA22,AA22-(FLOOR(AA22/1000,1)*1000+FLOOR((AA22-(FLOOR(AA22/1000,1)*1000))/100,1)*100+FLOOR((AA22-(FLOOR(AA22/1000,1)*1000+FLOOR((AA22-(FLOOR(AA22/1000,1)*1000))/100,1)*100))/10,1)*10)))</f>
        <v>7</v>
      </c>
      <c r="AC21" s="253" t="s">
        <v>19</v>
      </c>
      <c r="AD21" s="253"/>
      <c r="AE21" s="254"/>
      <c r="AF21" s="196"/>
      <c r="AG21" s="196"/>
      <c r="AH21" s="196"/>
      <c r="AI21" s="196"/>
      <c r="AJ21" s="11"/>
      <c r="AK21" s="14">
        <f>IF(OR(AN22="",AN22&lt;1000),"",FLOOR(AN22/1000,1))</f>
      </c>
      <c r="AL21" s="14">
        <f>IF(OR(AN22="",AN22&lt;100),"",FLOOR((AN22-(FLOOR(AN22/1000,1)*1000))/100,1))</f>
        <v>1</v>
      </c>
      <c r="AM21" s="14">
        <f>IF(OR(AN22="",AN22&lt;10),"",FLOOR((AN22-(FLOOR(AN22/1000,1)*1000+FLOOR((AN22-(FLOOR(AN22/1000,1)*1000))/100,1)*100))/10,1))</f>
        <v>5</v>
      </c>
      <c r="AN21" s="14">
        <f>IF(AN22="","",IF(AN22&lt;10,AN22,AN22-(FLOOR(AN22/1000,1)*1000+FLOOR((AN22-(FLOOR(AN22/1000,1)*1000))/100,1)*100+FLOOR((AN22-(FLOOR(AN22/1000,1)*1000+FLOOR((AN22-(FLOOR(AN22/1000,1)*1000))/100,1)*100))/10,1)*10)))</f>
        <v>7</v>
      </c>
    </row>
    <row r="22" spans="3:41" s="9" customFormat="1" ht="28.5" customHeight="1" thickBot="1" thickTop="1">
      <c r="C22" s="191">
        <v>1</v>
      </c>
      <c r="D22" s="191">
        <v>2</v>
      </c>
      <c r="E22" s="192" t="s">
        <v>8</v>
      </c>
      <c r="F22" s="193">
        <v>1</v>
      </c>
      <c r="G22" s="193">
        <v>4</v>
      </c>
      <c r="H22" s="193">
        <v>7</v>
      </c>
      <c r="I22" s="193">
        <v>6</v>
      </c>
      <c r="J22" s="194"/>
      <c r="K22" s="195">
        <f>IF(AND(F21="",G21="",H21="",I21=""),"",(F21*1000)+(G21*100)+(H21*10)+I21)</f>
      </c>
      <c r="L22" s="194"/>
      <c r="M22" s="194">
        <f>COUNTBLANK(K21:N21)</f>
        <v>1</v>
      </c>
      <c r="N22" s="34">
        <f>IF(OR(N24="",N23=""),"",N24/N23)</f>
        <v>123</v>
      </c>
      <c r="O22" s="21"/>
      <c r="P22" s="191">
        <v>3</v>
      </c>
      <c r="Q22" s="191">
        <v>4</v>
      </c>
      <c r="R22" s="192" t="s">
        <v>8</v>
      </c>
      <c r="S22" s="193">
        <v>8</v>
      </c>
      <c r="T22" s="193">
        <v>7</v>
      </c>
      <c r="U22" s="193">
        <v>3</v>
      </c>
      <c r="V22" s="193">
        <v>8</v>
      </c>
      <c r="W22" s="194"/>
      <c r="X22" s="195">
        <f>IF(AND(S21="",T21="",U21="",V21=""),"",(S21*1000)+(T21*100)+(U21*10)+V21)</f>
      </c>
      <c r="Y22" s="194"/>
      <c r="Z22" s="194">
        <f>COUNTBLANK(X21:AA21)</f>
        <v>1</v>
      </c>
      <c r="AA22" s="34">
        <f>IF(OR(AA24="",AA23=""),"",AA24/AA23)</f>
        <v>257</v>
      </c>
      <c r="AB22" s="23"/>
      <c r="AC22" s="191">
        <v>4</v>
      </c>
      <c r="AD22" s="191">
        <v>2</v>
      </c>
      <c r="AE22" s="192" t="s">
        <v>8</v>
      </c>
      <c r="AF22" s="193">
        <v>6</v>
      </c>
      <c r="AG22" s="193">
        <v>5</v>
      </c>
      <c r="AH22" s="193">
        <v>9</v>
      </c>
      <c r="AI22" s="193">
        <v>4</v>
      </c>
      <c r="AJ22" s="11"/>
      <c r="AK22" s="105">
        <f>IF(AND(AF21="",AG21="",AH21="",AI21=""),"",(AF21*1000)+(AG21*100)+(AH21*10)+AI21)</f>
      </c>
      <c r="AL22" s="11"/>
      <c r="AM22" s="104">
        <f>COUNTBLANK(AK21:AN21)</f>
        <v>1</v>
      </c>
      <c r="AN22" s="103">
        <f>IF(OR(AN24="",AN23=""),"",AN24/AN23)</f>
        <v>157</v>
      </c>
      <c r="AO22" s="22"/>
    </row>
    <row r="23" spans="3:41" s="9" customFormat="1" ht="28.5" customHeight="1" thickBot="1">
      <c r="C23" s="11"/>
      <c r="D23" s="11"/>
      <c r="E23" s="140" t="s">
        <v>7</v>
      </c>
      <c r="F23" s="197"/>
      <c r="G23" s="197"/>
      <c r="H23" s="197"/>
      <c r="I23" s="197"/>
      <c r="J23" s="11"/>
      <c r="K23" s="104">
        <f>COUNTBLANK(F21:I21)</f>
        <v>4</v>
      </c>
      <c r="L23" s="11"/>
      <c r="M23" s="11"/>
      <c r="N23" s="11">
        <f>IF(AND(C22="",D22=""),"",(C22*10)+D22)</f>
        <v>12</v>
      </c>
      <c r="O23" s="21"/>
      <c r="P23" s="11"/>
      <c r="Q23" s="11"/>
      <c r="R23" s="140" t="s">
        <v>7</v>
      </c>
      <c r="S23" s="197"/>
      <c r="T23" s="197"/>
      <c r="U23" s="197"/>
      <c r="V23" s="197"/>
      <c r="W23" s="11"/>
      <c r="X23" s="104">
        <f>COUNTBLANK(S21:V21)</f>
        <v>4</v>
      </c>
      <c r="Y23" s="11"/>
      <c r="Z23" s="11"/>
      <c r="AA23" s="11">
        <f>IF(AND(P22="",Q22=""),"",(P22*10)+Q22)</f>
        <v>34</v>
      </c>
      <c r="AB23" s="23"/>
      <c r="AC23" s="11"/>
      <c r="AD23" s="11"/>
      <c r="AE23" s="140" t="s">
        <v>7</v>
      </c>
      <c r="AF23" s="197"/>
      <c r="AG23" s="197"/>
      <c r="AH23" s="197"/>
      <c r="AI23" s="197"/>
      <c r="AJ23" s="11"/>
      <c r="AK23" s="104">
        <f>COUNTBLANK(AF21:AI21)</f>
        <v>4</v>
      </c>
      <c r="AL23" s="11"/>
      <c r="AM23" s="11"/>
      <c r="AN23" s="11">
        <f>IF(AND(AC22="",AD22=""),"",(AC22*10)+AD22)</f>
        <v>42</v>
      </c>
      <c r="AO23" s="22"/>
    </row>
    <row r="24" spans="2:41" s="9" customFormat="1" ht="28.5" customHeight="1" thickBot="1">
      <c r="B24" s="24"/>
      <c r="C24" s="11"/>
      <c r="D24" s="11"/>
      <c r="E24" s="140"/>
      <c r="F24" s="200"/>
      <c r="G24" s="200"/>
      <c r="H24" s="200"/>
      <c r="I24" s="200"/>
      <c r="J24" s="11"/>
      <c r="K24" s="11"/>
      <c r="L24" s="11"/>
      <c r="M24" s="11"/>
      <c r="N24" s="11">
        <f>IF(AND(F22="",G22="",H22="",I22=""),"",(F22*1000)+(G22*100)+(H22*10)+I22)</f>
        <v>1476</v>
      </c>
      <c r="O24" s="21"/>
      <c r="P24" s="11"/>
      <c r="Q24" s="11"/>
      <c r="R24" s="140"/>
      <c r="S24" s="200"/>
      <c r="T24" s="200"/>
      <c r="U24" s="200"/>
      <c r="V24" s="200"/>
      <c r="W24" s="11"/>
      <c r="X24" s="11"/>
      <c r="Y24" s="11"/>
      <c r="Z24" s="11"/>
      <c r="AA24" s="11">
        <f>IF(AND(S22="",T22="",U22="",V22=""),"",(S22*1000)+(T22*100)+(U22*10)+V22)</f>
        <v>8738</v>
      </c>
      <c r="AB24" s="23"/>
      <c r="AC24" s="11"/>
      <c r="AD24" s="11"/>
      <c r="AE24" s="140"/>
      <c r="AF24" s="200"/>
      <c r="AG24" s="200"/>
      <c r="AH24" s="200"/>
      <c r="AI24" s="200"/>
      <c r="AJ24" s="11"/>
      <c r="AK24" s="11"/>
      <c r="AL24" s="11"/>
      <c r="AM24" s="11"/>
      <c r="AN24" s="11">
        <f>IF(AND(AF22="",AG22="",AH22="",AI22=""),"",(AF22*1000)+(AG22*100)+(AH22*10)+AI22)</f>
        <v>6594</v>
      </c>
      <c r="AO24" s="22"/>
    </row>
    <row r="25" spans="2:41" s="9" customFormat="1" ht="28.5" customHeight="1" thickBot="1">
      <c r="B25" s="23"/>
      <c r="C25" s="11"/>
      <c r="D25" s="11"/>
      <c r="E25" s="140" t="s">
        <v>7</v>
      </c>
      <c r="F25" s="198"/>
      <c r="G25" s="198"/>
      <c r="H25" s="198"/>
      <c r="I25" s="198"/>
      <c r="J25" s="11"/>
      <c r="K25" s="11"/>
      <c r="L25" s="11"/>
      <c r="M25" s="11"/>
      <c r="N25" s="11"/>
      <c r="O25" s="21"/>
      <c r="P25" s="11"/>
      <c r="Q25" s="11"/>
      <c r="R25" s="140" t="s">
        <v>7</v>
      </c>
      <c r="S25" s="198"/>
      <c r="T25" s="198"/>
      <c r="U25" s="198"/>
      <c r="V25" s="198"/>
      <c r="W25" s="11"/>
      <c r="X25" s="11"/>
      <c r="Y25" s="11"/>
      <c r="Z25" s="11"/>
      <c r="AA25" s="11"/>
      <c r="AB25" s="23"/>
      <c r="AC25" s="11"/>
      <c r="AD25" s="11"/>
      <c r="AE25" s="140" t="s">
        <v>7</v>
      </c>
      <c r="AF25" s="198"/>
      <c r="AG25" s="198"/>
      <c r="AH25" s="198"/>
      <c r="AI25" s="198"/>
      <c r="AJ25" s="11"/>
      <c r="AK25" s="11"/>
      <c r="AL25" s="11"/>
      <c r="AM25" s="11"/>
      <c r="AN25" s="11"/>
      <c r="AO25" s="22"/>
    </row>
    <row r="26" spans="3:41" s="9" customFormat="1" ht="28.5" customHeight="1" thickBot="1">
      <c r="C26" s="11"/>
      <c r="D26" s="11"/>
      <c r="E26" s="140"/>
      <c r="F26" s="200"/>
      <c r="G26" s="200"/>
      <c r="H26" s="200"/>
      <c r="I26" s="200"/>
      <c r="J26" s="11"/>
      <c r="K26" s="11"/>
      <c r="L26" s="11"/>
      <c r="M26" s="11"/>
      <c r="N26" s="11"/>
      <c r="O26" s="21"/>
      <c r="P26" s="11"/>
      <c r="Q26" s="11"/>
      <c r="R26" s="140"/>
      <c r="S26" s="200"/>
      <c r="T26" s="200"/>
      <c r="U26" s="200"/>
      <c r="V26" s="200"/>
      <c r="W26" s="11"/>
      <c r="X26" s="11"/>
      <c r="Y26" s="11"/>
      <c r="Z26" s="11"/>
      <c r="AA26" s="11"/>
      <c r="AB26" s="23"/>
      <c r="AC26" s="11"/>
      <c r="AD26" s="11"/>
      <c r="AE26" s="140"/>
      <c r="AF26" s="200"/>
      <c r="AG26" s="200"/>
      <c r="AH26" s="200"/>
      <c r="AI26" s="200"/>
      <c r="AJ26" s="11"/>
      <c r="AK26" s="11"/>
      <c r="AL26" s="11"/>
      <c r="AM26" s="11"/>
      <c r="AN26" s="11"/>
      <c r="AO26" s="22"/>
    </row>
    <row r="27" spans="3:41" s="9" customFormat="1" ht="28.5" customHeight="1" thickBot="1">
      <c r="C27" s="11"/>
      <c r="D27" s="11"/>
      <c r="E27" s="140" t="s">
        <v>7</v>
      </c>
      <c r="F27" s="199"/>
      <c r="G27" s="199"/>
      <c r="H27" s="199"/>
      <c r="I27" s="199"/>
      <c r="J27" s="11"/>
      <c r="K27" s="11"/>
      <c r="L27" s="11"/>
      <c r="M27" s="11"/>
      <c r="N27" s="11"/>
      <c r="O27" s="21"/>
      <c r="P27" s="11"/>
      <c r="Q27" s="11"/>
      <c r="R27" s="140" t="s">
        <v>7</v>
      </c>
      <c r="S27" s="199"/>
      <c r="T27" s="199"/>
      <c r="U27" s="199"/>
      <c r="V27" s="199"/>
      <c r="W27" s="11"/>
      <c r="X27" s="11"/>
      <c r="Y27" s="11"/>
      <c r="Z27" s="11"/>
      <c r="AA27" s="11"/>
      <c r="AB27" s="23"/>
      <c r="AC27" s="11"/>
      <c r="AD27" s="11"/>
      <c r="AE27" s="140" t="s">
        <v>7</v>
      </c>
      <c r="AF27" s="199"/>
      <c r="AG27" s="199"/>
      <c r="AH27" s="199"/>
      <c r="AI27" s="199"/>
      <c r="AJ27" s="11"/>
      <c r="AK27" s="11"/>
      <c r="AL27" s="11"/>
      <c r="AM27" s="11"/>
      <c r="AN27" s="11"/>
      <c r="AO27" s="22"/>
    </row>
    <row r="28" spans="3:41" s="9" customFormat="1" ht="28.5" customHeight="1" thickBot="1">
      <c r="C28" s="11"/>
      <c r="D28" s="11"/>
      <c r="E28" s="140"/>
      <c r="F28" s="201"/>
      <c r="G28" s="201"/>
      <c r="H28" s="201"/>
      <c r="I28" s="201"/>
      <c r="J28" s="11"/>
      <c r="K28" s="11"/>
      <c r="L28" s="11"/>
      <c r="M28" s="11"/>
      <c r="N28" s="11"/>
      <c r="O28" s="21"/>
      <c r="P28" s="11"/>
      <c r="Q28" s="11"/>
      <c r="R28" s="140"/>
      <c r="S28" s="201"/>
      <c r="T28" s="201"/>
      <c r="U28" s="201"/>
      <c r="V28" s="201"/>
      <c r="W28" s="11"/>
      <c r="X28" s="11"/>
      <c r="Y28" s="11"/>
      <c r="Z28" s="11"/>
      <c r="AA28" s="11"/>
      <c r="AB28" s="23"/>
      <c r="AC28" s="11"/>
      <c r="AD28" s="11"/>
      <c r="AE28" s="140"/>
      <c r="AF28" s="201"/>
      <c r="AG28" s="201"/>
      <c r="AH28" s="201"/>
      <c r="AI28" s="201"/>
      <c r="AJ28" s="11"/>
      <c r="AK28" s="11"/>
      <c r="AL28" s="11"/>
      <c r="AM28" s="11"/>
      <c r="AN28" s="11"/>
      <c r="AO28" s="22"/>
    </row>
    <row r="29" spans="3:41" s="9" customFormat="1" ht="28.5" customHeight="1" thickBot="1">
      <c r="C29" s="11"/>
      <c r="D29" s="11"/>
      <c r="E29" s="140" t="s">
        <v>7</v>
      </c>
      <c r="F29" s="198"/>
      <c r="G29" s="198"/>
      <c r="H29" s="198"/>
      <c r="I29" s="198"/>
      <c r="J29" s="11"/>
      <c r="K29" s="11"/>
      <c r="L29" s="11"/>
      <c r="M29" s="11"/>
      <c r="N29" s="11"/>
      <c r="O29" s="21"/>
      <c r="P29" s="11"/>
      <c r="Q29" s="11"/>
      <c r="R29" s="140" t="s">
        <v>7</v>
      </c>
      <c r="S29" s="198"/>
      <c r="T29" s="198"/>
      <c r="U29" s="198"/>
      <c r="V29" s="198"/>
      <c r="W29" s="11"/>
      <c r="X29" s="11"/>
      <c r="Y29" s="11"/>
      <c r="Z29" s="11"/>
      <c r="AA29" s="11"/>
      <c r="AB29" s="23"/>
      <c r="AC29" s="11"/>
      <c r="AD29" s="11"/>
      <c r="AE29" s="140" t="s">
        <v>7</v>
      </c>
      <c r="AF29" s="198"/>
      <c r="AG29" s="198"/>
      <c r="AH29" s="198"/>
      <c r="AI29" s="198"/>
      <c r="AJ29" s="11"/>
      <c r="AK29" s="11"/>
      <c r="AL29" s="11"/>
      <c r="AM29" s="11"/>
      <c r="AN29" s="11"/>
      <c r="AO29" s="22"/>
    </row>
    <row r="30" spans="3:41" s="9" customFormat="1" ht="28.5" customHeight="1" thickBot="1">
      <c r="C30" s="11"/>
      <c r="D30" s="11"/>
      <c r="E30" s="140"/>
      <c r="F30" s="200"/>
      <c r="G30" s="200"/>
      <c r="H30" s="200"/>
      <c r="I30" s="200"/>
      <c r="J30" s="11"/>
      <c r="K30" s="11"/>
      <c r="L30" s="11"/>
      <c r="M30" s="11"/>
      <c r="N30" s="11"/>
      <c r="O30" s="21"/>
      <c r="P30" s="11"/>
      <c r="Q30" s="11"/>
      <c r="R30" s="140"/>
      <c r="S30" s="200"/>
      <c r="T30" s="200"/>
      <c r="U30" s="200"/>
      <c r="V30" s="200"/>
      <c r="W30" s="11"/>
      <c r="X30" s="11"/>
      <c r="Y30" s="11"/>
      <c r="Z30" s="11"/>
      <c r="AA30" s="11"/>
      <c r="AB30" s="23"/>
      <c r="AC30" s="11"/>
      <c r="AD30" s="11"/>
      <c r="AE30" s="140"/>
      <c r="AF30" s="200"/>
      <c r="AG30" s="200"/>
      <c r="AH30" s="200"/>
      <c r="AI30" s="200"/>
      <c r="AJ30" s="11"/>
      <c r="AK30" s="11"/>
      <c r="AL30" s="11"/>
      <c r="AM30" s="11"/>
      <c r="AN30" s="11"/>
      <c r="AO30" s="22"/>
    </row>
    <row r="31" spans="3:41" s="9" customFormat="1" ht="6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3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22"/>
    </row>
    <row r="32" spans="3:41" s="166" customFormat="1" ht="16.5" customHeight="1">
      <c r="C32" s="164"/>
      <c r="D32" s="164"/>
      <c r="E32" s="164"/>
      <c r="F32" s="153"/>
      <c r="G32" s="153"/>
      <c r="H32" s="152"/>
      <c r="I32" s="164">
        <f>IF(OR(F32="",G32=""),"",F32*G32)</f>
      </c>
      <c r="J32" s="164"/>
      <c r="K32" s="164"/>
      <c r="L32" s="164"/>
      <c r="M32" s="164"/>
      <c r="N32" s="164"/>
      <c r="O32" s="167"/>
      <c r="P32" s="164"/>
      <c r="Q32" s="164"/>
      <c r="R32" s="164"/>
      <c r="S32" s="153"/>
      <c r="T32" s="153"/>
      <c r="U32" s="152"/>
      <c r="V32" s="164">
        <f>IF(OR(S32="",T32=""),"",S32*T32)</f>
      </c>
      <c r="W32" s="164"/>
      <c r="X32" s="164"/>
      <c r="Y32" s="164"/>
      <c r="Z32" s="164"/>
      <c r="AA32" s="164"/>
      <c r="AB32" s="168"/>
      <c r="AC32" s="164"/>
      <c r="AD32" s="164"/>
      <c r="AE32" s="164"/>
      <c r="AF32" s="153"/>
      <c r="AG32" s="153"/>
      <c r="AH32" s="152"/>
      <c r="AI32" s="164">
        <f>IF(OR(AF32="",AG32=""),"",AF32*AG32)</f>
      </c>
      <c r="AJ32" s="164"/>
      <c r="AK32" s="164"/>
      <c r="AL32" s="164"/>
      <c r="AM32" s="164"/>
      <c r="AN32" s="164"/>
      <c r="AO32" s="167"/>
    </row>
    <row r="33" spans="2:41" s="9" customFormat="1" ht="6" customHeight="1">
      <c r="B33" s="2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2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22"/>
    </row>
    <row r="34" spans="3:41" s="9" customFormat="1" ht="31.5" customHeight="1">
      <c r="C34" s="233" t="s">
        <v>14</v>
      </c>
      <c r="D34" s="255"/>
      <c r="E34" s="11"/>
      <c r="F34" s="251">
        <f>IF(AND(F21="",G21="",H21="",I21=""),"",IF(AND(K22=N22,K23=M22,F21=K21,G21=L21,H21=M21,I21=N21),"◎","？"))</f>
      </c>
      <c r="G34" s="251"/>
      <c r="H34" s="251"/>
      <c r="I34" s="251"/>
      <c r="J34" s="11"/>
      <c r="K34" s="11"/>
      <c r="L34" s="11"/>
      <c r="M34" s="11"/>
      <c r="N34" s="11"/>
      <c r="O34" s="25"/>
      <c r="P34" s="233" t="s">
        <v>14</v>
      </c>
      <c r="Q34" s="255"/>
      <c r="R34" s="11"/>
      <c r="S34" s="251">
        <f>IF(AND(S21="",T21="",U21="",V21=""),"",IF(AND(X22=AA22,X23=Z22,S21=X21,T21=Y21,U21=Z21,V21=AA21),"◎","？"))</f>
      </c>
      <c r="T34" s="251"/>
      <c r="U34" s="251"/>
      <c r="V34" s="251"/>
      <c r="W34" s="11"/>
      <c r="X34" s="11"/>
      <c r="Y34" s="11"/>
      <c r="Z34" s="11"/>
      <c r="AA34" s="11"/>
      <c r="AB34" s="23"/>
      <c r="AC34" s="233" t="s">
        <v>14</v>
      </c>
      <c r="AD34" s="255"/>
      <c r="AE34" s="11"/>
      <c r="AF34" s="251">
        <f>IF(AND(AF21="",AG21="",AH21="",AI21=""),"",IF(AND(AK22=AN22,AK23=AM22,AF21=AK21,AG21=AL21,AH21=AM21,AI21=AN21),"◎","？"))</f>
      </c>
      <c r="AG34" s="251"/>
      <c r="AH34" s="251"/>
      <c r="AI34" s="251"/>
      <c r="AJ34" s="11"/>
      <c r="AK34" s="11"/>
      <c r="AL34" s="11"/>
      <c r="AM34" s="11"/>
      <c r="AN34" s="11"/>
      <c r="AO34" s="22"/>
    </row>
    <row r="35" spans="3:41" s="9" customFormat="1" ht="31.5" customHeight="1">
      <c r="C35" s="255"/>
      <c r="D35" s="255"/>
      <c r="E35" s="11"/>
      <c r="F35" s="251"/>
      <c r="G35" s="251"/>
      <c r="H35" s="251"/>
      <c r="I35" s="251"/>
      <c r="J35" s="11"/>
      <c r="K35" s="11"/>
      <c r="L35" s="11"/>
      <c r="M35" s="11"/>
      <c r="N35" s="11"/>
      <c r="O35" s="25"/>
      <c r="P35" s="255"/>
      <c r="Q35" s="255"/>
      <c r="R35" s="11"/>
      <c r="S35" s="251"/>
      <c r="T35" s="251"/>
      <c r="U35" s="251"/>
      <c r="V35" s="251"/>
      <c r="W35" s="11"/>
      <c r="X35" s="11"/>
      <c r="Y35" s="11"/>
      <c r="Z35" s="11"/>
      <c r="AA35" s="11"/>
      <c r="AB35" s="23"/>
      <c r="AC35" s="255"/>
      <c r="AD35" s="255"/>
      <c r="AE35" s="11"/>
      <c r="AF35" s="251"/>
      <c r="AG35" s="251"/>
      <c r="AH35" s="251"/>
      <c r="AI35" s="251"/>
      <c r="AJ35" s="11"/>
      <c r="AK35" s="11"/>
      <c r="AL35" s="11"/>
      <c r="AM35" s="11"/>
      <c r="AN35" s="11"/>
      <c r="AO35" s="22"/>
    </row>
    <row r="36" spans="3:41" s="9" customFormat="1" ht="32.25" customHeight="1">
      <c r="C36" s="26"/>
      <c r="D36" s="26"/>
      <c r="E36" s="26"/>
      <c r="F36" s="27"/>
      <c r="G36" s="27"/>
      <c r="H36" s="27"/>
      <c r="I36" s="27"/>
      <c r="J36" s="21"/>
      <c r="K36" s="28"/>
      <c r="L36" s="28"/>
      <c r="M36" s="28"/>
      <c r="N36" s="28"/>
      <c r="O36" s="25"/>
      <c r="P36" s="29"/>
      <c r="Q36" s="26"/>
      <c r="R36" s="27"/>
      <c r="S36" s="27"/>
      <c r="T36" s="27"/>
      <c r="U36" s="27"/>
      <c r="V36" s="21"/>
      <c r="W36" s="28"/>
      <c r="X36" s="28"/>
      <c r="Y36" s="28"/>
      <c r="Z36" s="28"/>
      <c r="AA36" s="23"/>
      <c r="AB36" s="23"/>
      <c r="AC36" s="26"/>
      <c r="AD36" s="27"/>
      <c r="AE36" s="27"/>
      <c r="AF36" s="27"/>
      <c r="AG36" s="27"/>
      <c r="AH36" s="21"/>
      <c r="AI36" s="28"/>
      <c r="AJ36" s="28"/>
      <c r="AK36" s="28"/>
      <c r="AL36" s="28"/>
      <c r="AN36" s="22"/>
      <c r="AO36" s="22"/>
    </row>
    <row r="37" spans="3:41" s="9" customFormat="1" ht="32.25" customHeight="1" thickBot="1">
      <c r="C37" s="30"/>
      <c r="D37" s="30"/>
      <c r="E37" s="30"/>
      <c r="F37" s="27"/>
      <c r="G37" s="27"/>
      <c r="H37" s="27"/>
      <c r="I37" s="27"/>
      <c r="J37" s="21"/>
      <c r="K37" s="28"/>
      <c r="L37" s="28"/>
      <c r="M37" s="28"/>
      <c r="N37" s="28"/>
      <c r="O37" s="25"/>
      <c r="P37" s="31"/>
      <c r="Q37" s="30"/>
      <c r="R37" s="27"/>
      <c r="S37" s="27"/>
      <c r="T37" s="27"/>
      <c r="U37" s="27"/>
      <c r="V37" s="21"/>
      <c r="W37" s="28"/>
      <c r="X37" s="28"/>
      <c r="Y37" s="28"/>
      <c r="Z37" s="28"/>
      <c r="AA37" s="23"/>
      <c r="AB37" s="23"/>
      <c r="AC37" s="30"/>
      <c r="AD37" s="27"/>
      <c r="AE37" s="27"/>
      <c r="AF37" s="27"/>
      <c r="AG37" s="27"/>
      <c r="AH37" s="21"/>
      <c r="AI37" s="28"/>
      <c r="AJ37" s="28"/>
      <c r="AK37" s="28"/>
      <c r="AL37" s="28"/>
      <c r="AN37" s="22"/>
      <c r="AO37" s="22"/>
    </row>
    <row r="38" spans="3:40" ht="28.5" customHeight="1" thickBot="1">
      <c r="C38" s="253" t="s">
        <v>19</v>
      </c>
      <c r="D38" s="253"/>
      <c r="E38" s="254"/>
      <c r="F38" s="196"/>
      <c r="G38" s="196"/>
      <c r="H38" s="196"/>
      <c r="I38" s="196"/>
      <c r="J38" s="11"/>
      <c r="K38" s="14">
        <f>IF(OR(N39="",N39&lt;1000),"",FLOOR(N39/1000,1))</f>
      </c>
      <c r="L38" s="14">
        <f>IF(OR(N39="",N39&lt;100),"",FLOOR((N39-(FLOOR(N39/1000,1)*1000))/100,1))</f>
        <v>1</v>
      </c>
      <c r="M38" s="14">
        <f>IF(OR(N39="",N39&lt;10),"",FLOOR((N39-(FLOOR(N39/1000,1)*1000+FLOOR((N39-(FLOOR(N39/1000,1)*1000))/100,1)*100))/10,1))</f>
        <v>7</v>
      </c>
      <c r="N38" s="14">
        <f>IF(N39="","",IF(N39&lt;10,N39,N39-(FLOOR(N39/1000,1)*1000+FLOOR((N39-(FLOOR(N39/1000,1)*1000))/100,1)*100+FLOOR((N39-(FLOOR(N39/1000,1)*1000+FLOOR((N39-(FLOOR(N39/1000,1)*1000))/100,1)*100))/10,1)*10)))</f>
        <v>9</v>
      </c>
      <c r="P38" s="253" t="s">
        <v>19</v>
      </c>
      <c r="Q38" s="253"/>
      <c r="R38" s="254"/>
      <c r="S38" s="196"/>
      <c r="T38" s="196"/>
      <c r="U38" s="196"/>
      <c r="V38" s="196"/>
      <c r="W38" s="11"/>
      <c r="X38" s="14">
        <f>IF(OR(AA39="",AA39&lt;1000),"",FLOOR(AA39/1000,1))</f>
      </c>
      <c r="Y38" s="14">
        <f>IF(OR(AA39="",AA39&lt;100),"",FLOOR((AA39-(FLOOR(AA39/1000,1)*1000))/100,1))</f>
        <v>1</v>
      </c>
      <c r="Z38" s="14">
        <f>IF(OR(AA39="",AA39&lt;10),"",FLOOR((AA39-(FLOOR(AA39/1000,1)*1000+FLOOR((AA39-(FLOOR(AA39/1000,1)*1000))/100,1)*100))/10,1))</f>
        <v>4</v>
      </c>
      <c r="AA38" s="14">
        <f>IF(AA39="","",IF(AA39&lt;10,AA39,AA39-(FLOOR(AA39/1000,1)*1000+FLOOR((AA39-(FLOOR(AA39/1000,1)*1000))/100,1)*100+FLOOR((AA39-(FLOOR(AA39/1000,1)*1000+FLOOR((AA39-(FLOOR(AA39/1000,1)*1000))/100,1)*100))/10,1)*10)))</f>
        <v>5</v>
      </c>
      <c r="AC38" s="253" t="s">
        <v>19</v>
      </c>
      <c r="AD38" s="253"/>
      <c r="AE38" s="254"/>
      <c r="AF38" s="196"/>
      <c r="AG38" s="196"/>
      <c r="AH38" s="196"/>
      <c r="AI38" s="196"/>
      <c r="AJ38" s="11"/>
      <c r="AK38" s="14">
        <f>IF(OR(AN39="",AN39&lt;1000),"",FLOOR(AN39/1000,1))</f>
      </c>
      <c r="AL38" s="14">
        <f>IF(OR(AN39="",AN39&lt;100),"",FLOOR((AN39-(FLOOR(AN39/1000,1)*1000))/100,1))</f>
      </c>
      <c r="AM38" s="14">
        <f>IF(OR(AN39="",AN39&lt;10),"",FLOOR((AN39-(FLOOR(AN39/1000,1)*1000+FLOOR((AN39-(FLOOR(AN39/1000,1)*1000))/100,1)*100))/10,1))</f>
        <v>6</v>
      </c>
      <c r="AN38" s="14">
        <f>IF(AN39="","",IF(AN39&lt;10,AN39,AN39-(FLOOR(AN39/1000,1)*1000+FLOOR((AN39-(FLOOR(AN39/1000,1)*1000))/100,1)*100+FLOOR((AN39-(FLOOR(AN39/1000,1)*1000+FLOOR((AN39-(FLOOR(AN39/1000,1)*1000))/100,1)*100))/10,1)*10)))</f>
        <v>7</v>
      </c>
    </row>
    <row r="39" spans="3:41" s="9" customFormat="1" ht="28.5" customHeight="1" thickBot="1" thickTop="1">
      <c r="C39" s="191">
        <v>5</v>
      </c>
      <c r="D39" s="191">
        <v>5</v>
      </c>
      <c r="E39" s="192" t="s">
        <v>8</v>
      </c>
      <c r="F39" s="193">
        <v>9</v>
      </c>
      <c r="G39" s="193">
        <v>8</v>
      </c>
      <c r="H39" s="193">
        <v>4</v>
      </c>
      <c r="I39" s="193">
        <v>5</v>
      </c>
      <c r="J39" s="194"/>
      <c r="K39" s="195">
        <f>IF(AND(F38="",G38="",H38="",I38=""),"",(F38*1000)+(G38*100)+(H38*10)+I38)</f>
      </c>
      <c r="L39" s="194"/>
      <c r="M39" s="194">
        <f>COUNTBLANK(K38:N38)</f>
        <v>1</v>
      </c>
      <c r="N39" s="34">
        <f>IF(OR(N41="",N40=""),"",N41/N40)</f>
        <v>179</v>
      </c>
      <c r="O39" s="21"/>
      <c r="P39" s="191">
        <v>4</v>
      </c>
      <c r="Q39" s="191">
        <v>8</v>
      </c>
      <c r="R39" s="192" t="s">
        <v>8</v>
      </c>
      <c r="S39" s="193">
        <v>6</v>
      </c>
      <c r="T39" s="193">
        <v>9</v>
      </c>
      <c r="U39" s="193">
        <v>6</v>
      </c>
      <c r="V39" s="193">
        <v>0</v>
      </c>
      <c r="W39" s="194"/>
      <c r="X39" s="195">
        <f>IF(AND(S38="",T38="",U38="",V38=""),"",(S38*1000)+(T38*100)+(U38*10)+V38)</f>
      </c>
      <c r="Y39" s="194"/>
      <c r="Z39" s="194">
        <f>COUNTBLANK(X38:AA38)</f>
        <v>1</v>
      </c>
      <c r="AA39" s="34">
        <f>IF(OR(AA41="",AA40=""),"",AA41/AA40)</f>
        <v>145</v>
      </c>
      <c r="AB39" s="23"/>
      <c r="AC39" s="191">
        <v>6</v>
      </c>
      <c r="AD39" s="191">
        <v>7</v>
      </c>
      <c r="AE39" s="192" t="s">
        <v>8</v>
      </c>
      <c r="AF39" s="193">
        <v>4</v>
      </c>
      <c r="AG39" s="193">
        <v>4</v>
      </c>
      <c r="AH39" s="193">
        <v>8</v>
      </c>
      <c r="AI39" s="193">
        <v>9</v>
      </c>
      <c r="AJ39" s="11"/>
      <c r="AK39" s="105">
        <f>IF(AND(AF38="",AG38="",AH38="",AI38=""),"",(AF38*1000)+(AG38*100)+(AH38*10)+AI38)</f>
      </c>
      <c r="AL39" s="11"/>
      <c r="AM39" s="104">
        <f>COUNTBLANK(AK38:AN38)</f>
        <v>2</v>
      </c>
      <c r="AN39" s="103">
        <f>IF(OR(AN41="",AN40=""),"",AN41/AN40)</f>
        <v>67</v>
      </c>
      <c r="AO39" s="22"/>
    </row>
    <row r="40" spans="3:41" s="9" customFormat="1" ht="28.5" customHeight="1" thickBot="1">
      <c r="C40" s="11"/>
      <c r="D40" s="11"/>
      <c r="E40" s="140" t="s">
        <v>7</v>
      </c>
      <c r="F40" s="197"/>
      <c r="G40" s="197"/>
      <c r="H40" s="197"/>
      <c r="I40" s="197"/>
      <c r="J40" s="11"/>
      <c r="K40" s="104">
        <f>COUNTBLANK(F38:I38)</f>
        <v>4</v>
      </c>
      <c r="L40" s="11"/>
      <c r="M40" s="11"/>
      <c r="N40" s="11">
        <f>IF(AND(C39="",D39=""),"",(C39*10)+D39)</f>
        <v>55</v>
      </c>
      <c r="O40" s="21"/>
      <c r="P40" s="11"/>
      <c r="Q40" s="11"/>
      <c r="R40" s="140" t="s">
        <v>7</v>
      </c>
      <c r="S40" s="197"/>
      <c r="T40" s="197"/>
      <c r="U40" s="197"/>
      <c r="V40" s="197"/>
      <c r="W40" s="11"/>
      <c r="X40" s="104">
        <f>COUNTBLANK(S38:V38)</f>
        <v>4</v>
      </c>
      <c r="Y40" s="11"/>
      <c r="Z40" s="11"/>
      <c r="AA40" s="11">
        <f>IF(AND(P39="",Q39=""),"",(P39*10)+Q39)</f>
        <v>48</v>
      </c>
      <c r="AB40" s="23"/>
      <c r="AC40" s="11"/>
      <c r="AD40" s="11"/>
      <c r="AE40" s="140" t="s">
        <v>7</v>
      </c>
      <c r="AF40" s="197"/>
      <c r="AG40" s="197"/>
      <c r="AH40" s="197"/>
      <c r="AI40" s="197"/>
      <c r="AJ40" s="11"/>
      <c r="AK40" s="104">
        <f>COUNTBLANK(AF38:AI38)</f>
        <v>4</v>
      </c>
      <c r="AL40" s="11"/>
      <c r="AM40" s="11"/>
      <c r="AN40" s="11">
        <f>IF(AND(AC39="",AD39=""),"",(AC39*10)+AD39)</f>
        <v>67</v>
      </c>
      <c r="AO40" s="22"/>
    </row>
    <row r="41" spans="2:41" s="9" customFormat="1" ht="28.5" customHeight="1" thickBot="1">
      <c r="B41" s="24"/>
      <c r="C41" s="11"/>
      <c r="D41" s="11"/>
      <c r="E41" s="140"/>
      <c r="F41" s="200"/>
      <c r="G41" s="200"/>
      <c r="H41" s="200"/>
      <c r="I41" s="200"/>
      <c r="J41" s="11"/>
      <c r="K41" s="11"/>
      <c r="L41" s="11"/>
      <c r="M41" s="11"/>
      <c r="N41" s="11">
        <f>IF(AND(F39="",G39="",H39="",I39=""),"",(F39*1000)+(G39*100)+(H39*10)+I39)</f>
        <v>9845</v>
      </c>
      <c r="O41" s="21"/>
      <c r="P41" s="11"/>
      <c r="Q41" s="11"/>
      <c r="R41" s="140"/>
      <c r="S41" s="200"/>
      <c r="T41" s="200"/>
      <c r="U41" s="200"/>
      <c r="V41" s="200"/>
      <c r="W41" s="11"/>
      <c r="X41" s="11"/>
      <c r="Y41" s="11"/>
      <c r="Z41" s="11"/>
      <c r="AA41" s="11">
        <f>IF(AND(S39="",T39="",U39="",V39=""),"",(S39*1000)+(T39*100)+(U39*10)+V39)</f>
        <v>6960</v>
      </c>
      <c r="AB41" s="23"/>
      <c r="AC41" s="11"/>
      <c r="AD41" s="11"/>
      <c r="AE41" s="140"/>
      <c r="AF41" s="200"/>
      <c r="AG41" s="200"/>
      <c r="AH41" s="200"/>
      <c r="AI41" s="200"/>
      <c r="AJ41" s="11"/>
      <c r="AK41" s="11"/>
      <c r="AL41" s="11"/>
      <c r="AM41" s="11"/>
      <c r="AN41" s="11">
        <f>IF(AND(AF39="",AG39="",AH39="",AI39=""),"",(AF39*1000)+(AG39*100)+(AH39*10)+AI39)</f>
        <v>4489</v>
      </c>
      <c r="AO41" s="22"/>
    </row>
    <row r="42" spans="2:41" s="9" customFormat="1" ht="28.5" customHeight="1" thickBot="1">
      <c r="B42" s="23"/>
      <c r="C42" s="11"/>
      <c r="D42" s="11"/>
      <c r="E42" s="140" t="s">
        <v>7</v>
      </c>
      <c r="F42" s="198"/>
      <c r="G42" s="198"/>
      <c r="H42" s="198"/>
      <c r="I42" s="198"/>
      <c r="J42" s="11"/>
      <c r="K42" s="11"/>
      <c r="L42" s="11"/>
      <c r="M42" s="11"/>
      <c r="N42" s="11"/>
      <c r="O42" s="21"/>
      <c r="P42" s="11"/>
      <c r="Q42" s="11"/>
      <c r="R42" s="140" t="s">
        <v>7</v>
      </c>
      <c r="S42" s="198"/>
      <c r="T42" s="198"/>
      <c r="U42" s="198"/>
      <c r="V42" s="198"/>
      <c r="W42" s="11"/>
      <c r="X42" s="11"/>
      <c r="Y42" s="11"/>
      <c r="Z42" s="11"/>
      <c r="AA42" s="11"/>
      <c r="AB42" s="23"/>
      <c r="AC42" s="11"/>
      <c r="AD42" s="11"/>
      <c r="AE42" s="140" t="s">
        <v>7</v>
      </c>
      <c r="AF42" s="198"/>
      <c r="AG42" s="198"/>
      <c r="AH42" s="198"/>
      <c r="AI42" s="198"/>
      <c r="AJ42" s="11"/>
      <c r="AK42" s="11"/>
      <c r="AL42" s="11"/>
      <c r="AM42" s="11"/>
      <c r="AN42" s="11"/>
      <c r="AO42" s="22"/>
    </row>
    <row r="43" spans="3:41" s="9" customFormat="1" ht="28.5" customHeight="1" thickBot="1">
      <c r="C43" s="11"/>
      <c r="D43" s="11"/>
      <c r="E43" s="140"/>
      <c r="F43" s="200"/>
      <c r="G43" s="200"/>
      <c r="H43" s="200"/>
      <c r="I43" s="200"/>
      <c r="J43" s="11"/>
      <c r="K43" s="11"/>
      <c r="L43" s="11"/>
      <c r="M43" s="11"/>
      <c r="N43" s="11"/>
      <c r="O43" s="21"/>
      <c r="P43" s="11"/>
      <c r="Q43" s="11"/>
      <c r="R43" s="140"/>
      <c r="S43" s="200"/>
      <c r="T43" s="200"/>
      <c r="U43" s="200"/>
      <c r="V43" s="200"/>
      <c r="W43" s="11"/>
      <c r="X43" s="11"/>
      <c r="Y43" s="11"/>
      <c r="Z43" s="11"/>
      <c r="AA43" s="11"/>
      <c r="AB43" s="23"/>
      <c r="AC43" s="11"/>
      <c r="AD43" s="11"/>
      <c r="AE43" s="140"/>
      <c r="AF43" s="200"/>
      <c r="AG43" s="200"/>
      <c r="AH43" s="200"/>
      <c r="AI43" s="200"/>
      <c r="AJ43" s="11"/>
      <c r="AK43" s="11"/>
      <c r="AL43" s="11"/>
      <c r="AM43" s="11"/>
      <c r="AN43" s="11"/>
      <c r="AO43" s="22"/>
    </row>
    <row r="44" spans="3:41" s="9" customFormat="1" ht="28.5" customHeight="1" thickBot="1">
      <c r="C44" s="11"/>
      <c r="D44" s="11"/>
      <c r="E44" s="140" t="s">
        <v>7</v>
      </c>
      <c r="F44" s="199"/>
      <c r="G44" s="199"/>
      <c r="H44" s="199"/>
      <c r="I44" s="199"/>
      <c r="J44" s="11"/>
      <c r="K44" s="11"/>
      <c r="L44" s="11"/>
      <c r="M44" s="11"/>
      <c r="N44" s="11"/>
      <c r="O44" s="21"/>
      <c r="P44" s="11"/>
      <c r="Q44" s="11"/>
      <c r="R44" s="140" t="s">
        <v>7</v>
      </c>
      <c r="S44" s="199"/>
      <c r="T44" s="199"/>
      <c r="U44" s="199"/>
      <c r="V44" s="199"/>
      <c r="W44" s="11"/>
      <c r="X44" s="11"/>
      <c r="Y44" s="11"/>
      <c r="Z44" s="11"/>
      <c r="AA44" s="11"/>
      <c r="AB44" s="23"/>
      <c r="AC44" s="11"/>
      <c r="AD44" s="11"/>
      <c r="AE44" s="140" t="s">
        <v>7</v>
      </c>
      <c r="AF44" s="199"/>
      <c r="AG44" s="199"/>
      <c r="AH44" s="199"/>
      <c r="AI44" s="199"/>
      <c r="AJ44" s="11"/>
      <c r="AK44" s="11"/>
      <c r="AL44" s="11"/>
      <c r="AM44" s="11"/>
      <c r="AN44" s="11"/>
      <c r="AO44" s="22"/>
    </row>
    <row r="45" spans="3:41" s="9" customFormat="1" ht="28.5" customHeight="1" thickBot="1">
      <c r="C45" s="11"/>
      <c r="D45" s="11"/>
      <c r="E45" s="140"/>
      <c r="F45" s="201"/>
      <c r="G45" s="201"/>
      <c r="H45" s="201"/>
      <c r="I45" s="201"/>
      <c r="J45" s="11"/>
      <c r="K45" s="11"/>
      <c r="L45" s="11"/>
      <c r="M45" s="11"/>
      <c r="N45" s="11"/>
      <c r="O45" s="21"/>
      <c r="P45" s="11"/>
      <c r="Q45" s="11"/>
      <c r="R45" s="140"/>
      <c r="S45" s="201"/>
      <c r="T45" s="201"/>
      <c r="U45" s="201"/>
      <c r="V45" s="201"/>
      <c r="W45" s="11"/>
      <c r="X45" s="11"/>
      <c r="Y45" s="11"/>
      <c r="Z45" s="11"/>
      <c r="AA45" s="11"/>
      <c r="AB45" s="23"/>
      <c r="AC45" s="11"/>
      <c r="AD45" s="11"/>
      <c r="AE45" s="140"/>
      <c r="AF45" s="201"/>
      <c r="AG45" s="201"/>
      <c r="AH45" s="201"/>
      <c r="AI45" s="201"/>
      <c r="AJ45" s="11"/>
      <c r="AK45" s="11"/>
      <c r="AL45" s="11"/>
      <c r="AM45" s="11"/>
      <c r="AN45" s="11"/>
      <c r="AO45" s="22"/>
    </row>
    <row r="46" spans="3:41" s="9" customFormat="1" ht="28.5" customHeight="1" thickBot="1">
      <c r="C46" s="11"/>
      <c r="D46" s="11"/>
      <c r="E46" s="140" t="s">
        <v>7</v>
      </c>
      <c r="F46" s="198"/>
      <c r="G46" s="198"/>
      <c r="H46" s="198"/>
      <c r="I46" s="198"/>
      <c r="J46" s="11"/>
      <c r="K46" s="11"/>
      <c r="L46" s="11"/>
      <c r="M46" s="11"/>
      <c r="N46" s="11"/>
      <c r="O46" s="21"/>
      <c r="P46" s="11"/>
      <c r="Q46" s="11"/>
      <c r="R46" s="140" t="s">
        <v>7</v>
      </c>
      <c r="S46" s="198"/>
      <c r="T46" s="198"/>
      <c r="U46" s="198"/>
      <c r="V46" s="198"/>
      <c r="W46" s="11"/>
      <c r="X46" s="11"/>
      <c r="Y46" s="11"/>
      <c r="Z46" s="11"/>
      <c r="AA46" s="11"/>
      <c r="AB46" s="23"/>
      <c r="AC46" s="11"/>
      <c r="AD46" s="11"/>
      <c r="AE46" s="140" t="s">
        <v>7</v>
      </c>
      <c r="AF46" s="198"/>
      <c r="AG46" s="198"/>
      <c r="AH46" s="198"/>
      <c r="AI46" s="198"/>
      <c r="AJ46" s="11"/>
      <c r="AK46" s="11"/>
      <c r="AL46" s="11"/>
      <c r="AM46" s="11"/>
      <c r="AN46" s="11"/>
      <c r="AO46" s="22"/>
    </row>
    <row r="47" spans="3:41" s="9" customFormat="1" ht="28.5" customHeight="1" thickBot="1">
      <c r="C47" s="11"/>
      <c r="D47" s="11"/>
      <c r="E47" s="140"/>
      <c r="F47" s="200"/>
      <c r="G47" s="200"/>
      <c r="H47" s="200"/>
      <c r="I47" s="200"/>
      <c r="J47" s="11"/>
      <c r="K47" s="11"/>
      <c r="L47" s="11"/>
      <c r="M47" s="11"/>
      <c r="N47" s="11"/>
      <c r="O47" s="21"/>
      <c r="P47" s="11"/>
      <c r="Q47" s="11"/>
      <c r="R47" s="140"/>
      <c r="S47" s="200"/>
      <c r="T47" s="200"/>
      <c r="U47" s="200"/>
      <c r="V47" s="200"/>
      <c r="W47" s="11"/>
      <c r="X47" s="11"/>
      <c r="Y47" s="11"/>
      <c r="Z47" s="11"/>
      <c r="AA47" s="11"/>
      <c r="AB47" s="23"/>
      <c r="AC47" s="11"/>
      <c r="AD47" s="11"/>
      <c r="AE47" s="140"/>
      <c r="AF47" s="200"/>
      <c r="AG47" s="200"/>
      <c r="AH47" s="200"/>
      <c r="AI47" s="200"/>
      <c r="AJ47" s="11"/>
      <c r="AK47" s="11"/>
      <c r="AL47" s="11"/>
      <c r="AM47" s="11"/>
      <c r="AN47" s="11"/>
      <c r="AO47" s="22"/>
    </row>
    <row r="48" spans="3:41" s="9" customFormat="1" ht="6.75" customHeight="1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23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22"/>
    </row>
    <row r="49" spans="3:41" s="166" customFormat="1" ht="16.5" customHeight="1">
      <c r="C49" s="164"/>
      <c r="D49" s="164"/>
      <c r="E49" s="164"/>
      <c r="F49" s="153"/>
      <c r="G49" s="153"/>
      <c r="H49" s="152"/>
      <c r="I49" s="164">
        <f>IF(OR(F49="",G49=""),"",F49*G49)</f>
      </c>
      <c r="J49" s="164"/>
      <c r="K49" s="164"/>
      <c r="L49" s="164"/>
      <c r="M49" s="164"/>
      <c r="N49" s="164"/>
      <c r="O49" s="167"/>
      <c r="P49" s="164"/>
      <c r="Q49" s="164"/>
      <c r="R49" s="164"/>
      <c r="S49" s="153"/>
      <c r="T49" s="153"/>
      <c r="U49" s="152"/>
      <c r="V49" s="164">
        <f>IF(OR(S49="",T49=""),"",S49*T49)</f>
      </c>
      <c r="W49" s="164"/>
      <c r="X49" s="164"/>
      <c r="Y49" s="164"/>
      <c r="Z49" s="164"/>
      <c r="AA49" s="164"/>
      <c r="AB49" s="168"/>
      <c r="AC49" s="164"/>
      <c r="AD49" s="164"/>
      <c r="AE49" s="164"/>
      <c r="AF49" s="153"/>
      <c r="AG49" s="153"/>
      <c r="AH49" s="152"/>
      <c r="AI49" s="164">
        <f>IF(OR(AF49="",AG49=""),"",AF49*AG49)</f>
      </c>
      <c r="AJ49" s="164"/>
      <c r="AK49" s="164"/>
      <c r="AL49" s="164"/>
      <c r="AM49" s="164"/>
      <c r="AN49" s="164"/>
      <c r="AO49" s="167"/>
    </row>
    <row r="50" spans="2:41" s="9" customFormat="1" ht="6.75" customHeight="1">
      <c r="B50" s="2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3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22"/>
    </row>
    <row r="51" spans="3:41" s="9" customFormat="1" ht="31.5" customHeight="1">
      <c r="C51" s="233" t="s">
        <v>14</v>
      </c>
      <c r="D51" s="255"/>
      <c r="E51" s="11"/>
      <c r="F51" s="251">
        <f>IF(AND(F38="",G38="",H38="",I38=""),"",IF(AND(K39=N39,K40=M39,F38=K38,G38=L38,H38=M38,I38=N38),"◎","？"))</f>
      </c>
      <c r="G51" s="251"/>
      <c r="H51" s="251"/>
      <c r="I51" s="251"/>
      <c r="J51" s="11"/>
      <c r="K51" s="11"/>
      <c r="L51" s="11"/>
      <c r="M51" s="11"/>
      <c r="N51" s="11"/>
      <c r="O51" s="25"/>
      <c r="P51" s="233" t="s">
        <v>14</v>
      </c>
      <c r="Q51" s="255"/>
      <c r="R51" s="11"/>
      <c r="S51" s="251">
        <f>IF(AND(S38="",T38="",U38="",V38=""),"",IF(AND(X39=AA39,X40=Z39,S38=X38,T38=Y38,U38=Z38,V38=AA38),"◎","？"))</f>
      </c>
      <c r="T51" s="251"/>
      <c r="U51" s="251"/>
      <c r="V51" s="251"/>
      <c r="W51" s="11"/>
      <c r="X51" s="11"/>
      <c r="Y51" s="11"/>
      <c r="Z51" s="11"/>
      <c r="AA51" s="11"/>
      <c r="AB51" s="23"/>
      <c r="AC51" s="233" t="s">
        <v>14</v>
      </c>
      <c r="AD51" s="255"/>
      <c r="AE51" s="11"/>
      <c r="AF51" s="251">
        <f>IF(AND(AF38="",AG38="",AH38="",AI38=""),"",IF(AND(AK39=AN39,AK40=AM39,AF38=AK38,AG38=AL38,AH38=AM38,AI38=AN38),"◎","？"))</f>
      </c>
      <c r="AG51" s="251"/>
      <c r="AH51" s="251"/>
      <c r="AI51" s="251"/>
      <c r="AJ51" s="11"/>
      <c r="AK51" s="11"/>
      <c r="AL51" s="11"/>
      <c r="AM51" s="11"/>
      <c r="AN51" s="11"/>
      <c r="AO51" s="22"/>
    </row>
    <row r="52" spans="3:41" s="9" customFormat="1" ht="31.5" customHeight="1">
      <c r="C52" s="255"/>
      <c r="D52" s="255"/>
      <c r="E52" s="11"/>
      <c r="F52" s="251"/>
      <c r="G52" s="251"/>
      <c r="H52" s="251"/>
      <c r="I52" s="251"/>
      <c r="J52" s="11"/>
      <c r="K52" s="11"/>
      <c r="L52" s="11"/>
      <c r="M52" s="11"/>
      <c r="N52" s="11"/>
      <c r="O52" s="25"/>
      <c r="P52" s="255"/>
      <c r="Q52" s="255"/>
      <c r="R52" s="11"/>
      <c r="S52" s="251"/>
      <c r="T52" s="251"/>
      <c r="U52" s="251"/>
      <c r="V52" s="251"/>
      <c r="W52" s="11"/>
      <c r="X52" s="11"/>
      <c r="Y52" s="11"/>
      <c r="Z52" s="11"/>
      <c r="AA52" s="11"/>
      <c r="AB52" s="23"/>
      <c r="AC52" s="255"/>
      <c r="AD52" s="255"/>
      <c r="AE52" s="11"/>
      <c r="AF52" s="251"/>
      <c r="AG52" s="251"/>
      <c r="AH52" s="251"/>
      <c r="AI52" s="251"/>
      <c r="AJ52" s="11"/>
      <c r="AK52" s="11"/>
      <c r="AL52" s="11"/>
      <c r="AM52" s="11"/>
      <c r="AN52" s="11"/>
      <c r="AO52" s="22"/>
    </row>
    <row r="53" spans="3:41" s="9" customFormat="1" ht="32.25" customHeight="1">
      <c r="C53" s="26"/>
      <c r="D53" s="26"/>
      <c r="E53" s="26"/>
      <c r="F53" s="27"/>
      <c r="G53" s="27"/>
      <c r="H53" s="27"/>
      <c r="I53" s="27"/>
      <c r="J53" s="21"/>
      <c r="K53" s="28"/>
      <c r="L53" s="28"/>
      <c r="M53" s="28"/>
      <c r="N53" s="28"/>
      <c r="O53" s="25"/>
      <c r="P53" s="29"/>
      <c r="Q53" s="26"/>
      <c r="R53" s="27"/>
      <c r="S53" s="27"/>
      <c r="T53" s="27"/>
      <c r="U53" s="27"/>
      <c r="V53" s="21"/>
      <c r="W53" s="28"/>
      <c r="X53" s="28"/>
      <c r="Y53" s="28"/>
      <c r="Z53" s="28"/>
      <c r="AA53" s="23"/>
      <c r="AB53" s="23"/>
      <c r="AC53" s="26"/>
      <c r="AD53" s="27"/>
      <c r="AE53" s="27"/>
      <c r="AF53" s="27"/>
      <c r="AG53" s="27"/>
      <c r="AH53" s="21"/>
      <c r="AI53" s="28"/>
      <c r="AJ53" s="28"/>
      <c r="AK53" s="28"/>
      <c r="AL53" s="28"/>
      <c r="AN53" s="22"/>
      <c r="AO53" s="22"/>
    </row>
    <row r="54" spans="3:41" s="9" customFormat="1" ht="32.25" customHeight="1" thickBot="1">
      <c r="C54" s="30"/>
      <c r="D54" s="30"/>
      <c r="E54" s="30"/>
      <c r="F54" s="27"/>
      <c r="G54" s="27"/>
      <c r="H54" s="27"/>
      <c r="I54" s="27"/>
      <c r="J54" s="21"/>
      <c r="K54" s="28"/>
      <c r="L54" s="28"/>
      <c r="M54" s="28"/>
      <c r="N54" s="28"/>
      <c r="O54" s="25"/>
      <c r="P54" s="31"/>
      <c r="Q54" s="30"/>
      <c r="R54" s="27"/>
      <c r="S54" s="27"/>
      <c r="T54" s="27"/>
      <c r="U54" s="27"/>
      <c r="V54" s="21"/>
      <c r="W54" s="28"/>
      <c r="X54" s="28"/>
      <c r="Y54" s="28"/>
      <c r="Z54" s="28"/>
      <c r="AA54" s="23"/>
      <c r="AB54" s="23"/>
      <c r="AC54" s="30"/>
      <c r="AD54" s="27"/>
      <c r="AE54" s="27"/>
      <c r="AF54" s="27"/>
      <c r="AG54" s="27"/>
      <c r="AH54" s="21"/>
      <c r="AI54" s="28"/>
      <c r="AJ54" s="28"/>
      <c r="AK54" s="28"/>
      <c r="AL54" s="28"/>
      <c r="AN54" s="22"/>
      <c r="AO54" s="22"/>
    </row>
    <row r="55" spans="3:48" ht="28.5" customHeight="1" thickBot="1">
      <c r="C55" s="253" t="s">
        <v>19</v>
      </c>
      <c r="D55" s="253"/>
      <c r="E55" s="254"/>
      <c r="F55" s="196"/>
      <c r="G55" s="196"/>
      <c r="H55" s="196"/>
      <c r="I55" s="196"/>
      <c r="J55" s="11"/>
      <c r="K55" s="14">
        <f>IF(OR(N56="",N56&lt;1000),"",FLOOR(N56/1000,1))</f>
      </c>
      <c r="L55" s="14">
        <f>IF(OR(N56="",N56&lt;100),"",FLOOR((N56-(FLOOR(N56/1000,1)*1000))/100,1))</f>
        <v>1</v>
      </c>
      <c r="M55" s="14">
        <f>IF(OR(N56="",N56&lt;10),"",FLOOR((N56-(FLOOR(N56/1000,1)*1000+FLOOR((N56-(FLOOR(N56/1000,1)*1000))/100,1)*100))/10,1))</f>
        <v>1</v>
      </c>
      <c r="N55" s="14">
        <f>IF(N56="","",IF(N56&lt;10,N56,N56-(FLOOR(N56/1000,1)*1000+FLOOR((N56-(FLOOR(N56/1000,1)*1000))/100,1)*100+FLOOR((N56-(FLOOR(N56/1000,1)*1000+FLOOR((N56-(FLOOR(N56/1000,1)*1000))/100,1)*100))/10,1)*10)))</f>
        <v>3</v>
      </c>
      <c r="P55" s="32"/>
      <c r="Q55" s="32"/>
      <c r="R55" s="32"/>
      <c r="S55" s="33"/>
      <c r="T55" s="33"/>
      <c r="U55" s="33"/>
      <c r="V55" s="33"/>
      <c r="W55" s="34"/>
      <c r="X55" s="34"/>
      <c r="Y55" s="34"/>
      <c r="Z55" s="34"/>
      <c r="AA55" s="34"/>
      <c r="AB55" s="22"/>
      <c r="AC55" s="32"/>
      <c r="AD55" s="32"/>
      <c r="AE55" s="32"/>
      <c r="AF55" s="33"/>
      <c r="AG55" s="33"/>
      <c r="AH55" s="33"/>
      <c r="AI55" s="33"/>
      <c r="AJ55" s="34"/>
      <c r="AK55" s="34"/>
      <c r="AL55" s="34"/>
      <c r="AM55" s="34"/>
      <c r="AN55" s="34"/>
      <c r="AO55" s="22"/>
      <c r="AP55" s="9"/>
      <c r="AQ55" s="9"/>
      <c r="AR55" s="9"/>
      <c r="AS55" s="9"/>
      <c r="AT55" s="9"/>
      <c r="AU55" s="9"/>
      <c r="AV55" s="9"/>
    </row>
    <row r="56" spans="3:41" s="9" customFormat="1" ht="28.5" customHeight="1" thickBot="1" thickTop="1">
      <c r="C56" s="191">
        <v>7</v>
      </c>
      <c r="D56" s="191">
        <v>3</v>
      </c>
      <c r="E56" s="192" t="s">
        <v>8</v>
      </c>
      <c r="F56" s="193">
        <v>8</v>
      </c>
      <c r="G56" s="193">
        <v>2</v>
      </c>
      <c r="H56" s="193">
        <v>4</v>
      </c>
      <c r="I56" s="193">
        <v>9</v>
      </c>
      <c r="J56" s="11"/>
      <c r="K56" s="105">
        <f>IF(AND(F55="",G55="",H55="",I55=""),"",(F55*1000)+(G55*100)+(H55*10)+I55)</f>
      </c>
      <c r="L56" s="11"/>
      <c r="M56" s="104">
        <f>COUNTBLANK(K55:N55)</f>
        <v>1</v>
      </c>
      <c r="N56" s="103">
        <f>IF(OR(N58="",N57=""),"",N58/N57)</f>
        <v>113</v>
      </c>
      <c r="O56" s="21"/>
      <c r="P56" s="33"/>
      <c r="Q56" s="33"/>
      <c r="R56" s="35"/>
      <c r="S56" s="33"/>
      <c r="T56" s="33"/>
      <c r="U56" s="33"/>
      <c r="V56" s="33"/>
      <c r="W56" s="34"/>
      <c r="X56" s="34"/>
      <c r="Y56" s="34"/>
      <c r="Z56" s="34"/>
      <c r="AA56" s="34"/>
      <c r="AB56" s="23"/>
      <c r="AC56" s="33"/>
      <c r="AD56" s="33"/>
      <c r="AE56" s="35"/>
      <c r="AF56" s="33"/>
      <c r="AG56" s="33"/>
      <c r="AH56" s="33"/>
      <c r="AI56" s="33"/>
      <c r="AJ56" s="34"/>
      <c r="AK56" s="34"/>
      <c r="AL56" s="34"/>
      <c r="AM56" s="34"/>
      <c r="AN56" s="34"/>
      <c r="AO56" s="22"/>
    </row>
    <row r="57" spans="3:41" s="9" customFormat="1" ht="28.5" customHeight="1" thickBot="1">
      <c r="C57" s="11"/>
      <c r="D57" s="11"/>
      <c r="E57" s="140" t="s">
        <v>7</v>
      </c>
      <c r="F57" s="197"/>
      <c r="G57" s="197"/>
      <c r="H57" s="197"/>
      <c r="I57" s="197"/>
      <c r="J57" s="11"/>
      <c r="K57" s="104">
        <f>COUNTBLANK(F55:I55)</f>
        <v>4</v>
      </c>
      <c r="L57" s="11"/>
      <c r="M57" s="11"/>
      <c r="N57" s="11">
        <f>IF(AND(C56="",D56=""),"",(C56*10)+D56)</f>
        <v>73</v>
      </c>
      <c r="O57" s="21"/>
      <c r="P57" s="34"/>
      <c r="Q57" s="34"/>
      <c r="R57" s="36"/>
      <c r="S57" s="33"/>
      <c r="T57" s="33"/>
      <c r="U57" s="33"/>
      <c r="V57" s="33"/>
      <c r="W57" s="34"/>
      <c r="X57" s="34"/>
      <c r="Y57" s="34"/>
      <c r="Z57" s="34"/>
      <c r="AA57" s="34"/>
      <c r="AB57" s="23"/>
      <c r="AC57" s="34"/>
      <c r="AD57" s="34"/>
      <c r="AE57" s="36"/>
      <c r="AF57" s="33"/>
      <c r="AG57" s="33"/>
      <c r="AH57" s="33"/>
      <c r="AI57" s="33"/>
      <c r="AJ57" s="34"/>
      <c r="AK57" s="34"/>
      <c r="AL57" s="34"/>
      <c r="AM57" s="34"/>
      <c r="AN57" s="34"/>
      <c r="AO57" s="22"/>
    </row>
    <row r="58" spans="2:41" s="9" customFormat="1" ht="28.5" customHeight="1" thickBot="1">
      <c r="B58" s="24"/>
      <c r="C58" s="11"/>
      <c r="D58" s="11"/>
      <c r="E58" s="140"/>
      <c r="F58" s="200"/>
      <c r="G58" s="200"/>
      <c r="H58" s="200"/>
      <c r="I58" s="200"/>
      <c r="J58" s="11"/>
      <c r="K58" s="11"/>
      <c r="L58" s="11"/>
      <c r="M58" s="11"/>
      <c r="N58" s="11">
        <f>IF(AND(F56="",G56="",H56="",I56=""),"",(F56*1000)+(G56*100)+(H56*10)+I56)</f>
        <v>8249</v>
      </c>
      <c r="O58" s="21"/>
      <c r="P58" s="34"/>
      <c r="Q58" s="34"/>
      <c r="R58" s="34"/>
      <c r="S58" s="33"/>
      <c r="T58" s="33"/>
      <c r="U58" s="33"/>
      <c r="V58" s="33"/>
      <c r="W58" s="34"/>
      <c r="X58" s="34"/>
      <c r="Y58" s="34"/>
      <c r="Z58" s="34"/>
      <c r="AA58" s="34"/>
      <c r="AB58" s="23"/>
      <c r="AC58" s="34"/>
      <c r="AD58" s="34"/>
      <c r="AE58" s="34"/>
      <c r="AF58" s="33"/>
      <c r="AG58" s="33"/>
      <c r="AH58" s="33"/>
      <c r="AI58" s="33"/>
      <c r="AJ58" s="34"/>
      <c r="AK58" s="34"/>
      <c r="AL58" s="34"/>
      <c r="AM58" s="34"/>
      <c r="AN58" s="34"/>
      <c r="AO58" s="22"/>
    </row>
    <row r="59" spans="2:41" s="9" customFormat="1" ht="28.5" customHeight="1" thickBot="1">
      <c r="B59" s="23"/>
      <c r="C59" s="11"/>
      <c r="D59" s="11"/>
      <c r="E59" s="140" t="s">
        <v>7</v>
      </c>
      <c r="F59" s="198"/>
      <c r="G59" s="198"/>
      <c r="H59" s="198"/>
      <c r="I59" s="198"/>
      <c r="J59" s="11"/>
      <c r="K59" s="11"/>
      <c r="L59" s="11"/>
      <c r="M59" s="11"/>
      <c r="N59" s="11"/>
      <c r="O59" s="21"/>
      <c r="P59" s="34"/>
      <c r="Q59" s="34"/>
      <c r="R59" s="36"/>
      <c r="S59" s="33"/>
      <c r="T59" s="33"/>
      <c r="U59" s="33"/>
      <c r="V59" s="33"/>
      <c r="W59" s="34"/>
      <c r="X59" s="34"/>
      <c r="Y59" s="34"/>
      <c r="Z59" s="34"/>
      <c r="AA59" s="34"/>
      <c r="AB59" s="23"/>
      <c r="AC59" s="34"/>
      <c r="AD59" s="34"/>
      <c r="AE59" s="36"/>
      <c r="AF59" s="33"/>
      <c r="AG59" s="33"/>
      <c r="AH59" s="33"/>
      <c r="AI59" s="33"/>
      <c r="AJ59" s="34"/>
      <c r="AK59" s="34"/>
      <c r="AL59" s="34"/>
      <c r="AM59" s="34"/>
      <c r="AN59" s="34"/>
      <c r="AO59" s="22"/>
    </row>
    <row r="60" spans="3:41" s="9" customFormat="1" ht="28.5" customHeight="1" thickBot="1">
      <c r="C60" s="11"/>
      <c r="D60" s="11"/>
      <c r="E60" s="140"/>
      <c r="F60" s="200"/>
      <c r="G60" s="200"/>
      <c r="H60" s="200"/>
      <c r="I60" s="200"/>
      <c r="J60" s="11"/>
      <c r="K60" s="11"/>
      <c r="L60" s="11"/>
      <c r="M60" s="11"/>
      <c r="N60" s="11"/>
      <c r="O60" s="21"/>
      <c r="P60" s="34"/>
      <c r="Q60" s="34"/>
      <c r="R60" s="34"/>
      <c r="S60" s="33"/>
      <c r="T60" s="33"/>
      <c r="U60" s="33"/>
      <c r="V60" s="33"/>
      <c r="W60" s="34"/>
      <c r="X60" s="34"/>
      <c r="Y60" s="34"/>
      <c r="Z60" s="34"/>
      <c r="AA60" s="34"/>
      <c r="AB60" s="23"/>
      <c r="AC60" s="34"/>
      <c r="AD60" s="34"/>
      <c r="AE60" s="34"/>
      <c r="AF60" s="33"/>
      <c r="AG60" s="33"/>
      <c r="AH60" s="33"/>
      <c r="AI60" s="33"/>
      <c r="AJ60" s="34"/>
      <c r="AK60" s="34"/>
      <c r="AL60" s="34"/>
      <c r="AM60" s="34"/>
      <c r="AN60" s="34"/>
      <c r="AO60" s="22"/>
    </row>
    <row r="61" spans="3:41" s="9" customFormat="1" ht="28.5" customHeight="1" thickBot="1">
      <c r="C61" s="11"/>
      <c r="D61" s="11"/>
      <c r="E61" s="140" t="s">
        <v>7</v>
      </c>
      <c r="F61" s="199"/>
      <c r="G61" s="199"/>
      <c r="H61" s="199"/>
      <c r="I61" s="199"/>
      <c r="J61" s="11"/>
      <c r="K61" s="11"/>
      <c r="L61" s="11"/>
      <c r="M61" s="11"/>
      <c r="N61" s="11"/>
      <c r="O61" s="21"/>
      <c r="P61" s="34"/>
      <c r="Q61" s="34"/>
      <c r="R61" s="34"/>
      <c r="S61" s="33"/>
      <c r="T61" s="33"/>
      <c r="U61" s="33"/>
      <c r="V61" s="33"/>
      <c r="W61" s="34"/>
      <c r="X61" s="34"/>
      <c r="Y61" s="34"/>
      <c r="Z61" s="34"/>
      <c r="AA61" s="34"/>
      <c r="AB61" s="23"/>
      <c r="AC61" s="34"/>
      <c r="AD61" s="34"/>
      <c r="AE61" s="34"/>
      <c r="AF61" s="33"/>
      <c r="AG61" s="33"/>
      <c r="AH61" s="33"/>
      <c r="AI61" s="33"/>
      <c r="AJ61" s="34"/>
      <c r="AK61" s="34"/>
      <c r="AL61" s="34"/>
      <c r="AM61" s="34"/>
      <c r="AN61" s="34"/>
      <c r="AO61" s="22"/>
    </row>
    <row r="62" spans="3:41" s="9" customFormat="1" ht="28.5" customHeight="1" thickBot="1">
      <c r="C62" s="11"/>
      <c r="D62" s="11"/>
      <c r="E62" s="140"/>
      <c r="F62" s="201"/>
      <c r="G62" s="201"/>
      <c r="H62" s="201"/>
      <c r="I62" s="201"/>
      <c r="J62" s="11"/>
      <c r="K62" s="11"/>
      <c r="L62" s="11"/>
      <c r="M62" s="11"/>
      <c r="N62" s="11"/>
      <c r="O62" s="21"/>
      <c r="P62" s="34"/>
      <c r="Q62" s="34"/>
      <c r="R62" s="34"/>
      <c r="S62" s="33"/>
      <c r="T62" s="33"/>
      <c r="U62" s="33"/>
      <c r="V62" s="33"/>
      <c r="W62" s="34"/>
      <c r="X62" s="34"/>
      <c r="Y62" s="34"/>
      <c r="Z62" s="34"/>
      <c r="AA62" s="34"/>
      <c r="AB62" s="23"/>
      <c r="AC62" s="34"/>
      <c r="AD62" s="34"/>
      <c r="AE62" s="34"/>
      <c r="AF62" s="33"/>
      <c r="AG62" s="33"/>
      <c r="AH62" s="33"/>
      <c r="AI62" s="33"/>
      <c r="AJ62" s="34"/>
      <c r="AK62" s="34"/>
      <c r="AL62" s="34"/>
      <c r="AM62" s="34"/>
      <c r="AN62" s="34"/>
      <c r="AO62" s="22"/>
    </row>
    <row r="63" spans="3:41" s="9" customFormat="1" ht="28.5" customHeight="1" thickBot="1">
      <c r="C63" s="11"/>
      <c r="D63" s="11"/>
      <c r="E63" s="140" t="s">
        <v>7</v>
      </c>
      <c r="F63" s="198"/>
      <c r="G63" s="198"/>
      <c r="H63" s="198"/>
      <c r="I63" s="198"/>
      <c r="J63" s="11"/>
      <c r="K63" s="11"/>
      <c r="L63" s="11"/>
      <c r="M63" s="11"/>
      <c r="N63" s="11"/>
      <c r="O63" s="21"/>
      <c r="P63" s="34"/>
      <c r="Q63" s="34"/>
      <c r="R63" s="34"/>
      <c r="S63" s="33"/>
      <c r="T63" s="33"/>
      <c r="U63" s="33"/>
      <c r="V63" s="33"/>
      <c r="W63" s="34"/>
      <c r="X63" s="34"/>
      <c r="Y63" s="34"/>
      <c r="Z63" s="34"/>
      <c r="AA63" s="34"/>
      <c r="AB63" s="23"/>
      <c r="AC63" s="34"/>
      <c r="AD63" s="34"/>
      <c r="AE63" s="34"/>
      <c r="AF63" s="33"/>
      <c r="AG63" s="33"/>
      <c r="AH63" s="33"/>
      <c r="AI63" s="33"/>
      <c r="AJ63" s="34"/>
      <c r="AK63" s="34"/>
      <c r="AL63" s="34"/>
      <c r="AM63" s="34"/>
      <c r="AN63" s="34"/>
      <c r="AO63" s="22"/>
    </row>
    <row r="64" spans="3:41" s="9" customFormat="1" ht="28.5" customHeight="1" thickBot="1">
      <c r="C64" s="11"/>
      <c r="D64" s="11"/>
      <c r="E64" s="140"/>
      <c r="F64" s="200"/>
      <c r="G64" s="200"/>
      <c r="H64" s="200"/>
      <c r="I64" s="200"/>
      <c r="J64" s="11"/>
      <c r="K64" s="11"/>
      <c r="L64" s="11"/>
      <c r="M64" s="11"/>
      <c r="N64" s="11"/>
      <c r="O64" s="21"/>
      <c r="P64" s="34"/>
      <c r="Q64" s="34"/>
      <c r="R64" s="34"/>
      <c r="S64" s="33"/>
      <c r="T64" s="33"/>
      <c r="U64" s="33"/>
      <c r="V64" s="33"/>
      <c r="W64" s="34"/>
      <c r="X64" s="34"/>
      <c r="Y64" s="34"/>
      <c r="Z64" s="34"/>
      <c r="AA64" s="34"/>
      <c r="AB64" s="23"/>
      <c r="AC64" s="34"/>
      <c r="AD64" s="34"/>
      <c r="AE64" s="34"/>
      <c r="AF64" s="33"/>
      <c r="AG64" s="33"/>
      <c r="AH64" s="33"/>
      <c r="AI64" s="33"/>
      <c r="AJ64" s="34"/>
      <c r="AK64" s="34"/>
      <c r="AL64" s="34"/>
      <c r="AM64" s="34"/>
      <c r="AN64" s="34"/>
      <c r="AO64" s="22"/>
    </row>
    <row r="65" spans="3:41" s="9" customFormat="1" ht="6.7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1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23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22"/>
    </row>
    <row r="66" spans="3:41" s="166" customFormat="1" ht="16.5" customHeight="1">
      <c r="C66" s="164"/>
      <c r="D66" s="164"/>
      <c r="E66" s="164"/>
      <c r="F66" s="153"/>
      <c r="G66" s="153"/>
      <c r="H66" s="154"/>
      <c r="I66" s="164">
        <f>IF(OR(F66="",G66=""),"",F66*G66)</f>
      </c>
      <c r="J66" s="164"/>
      <c r="K66" s="164"/>
      <c r="L66" s="164"/>
      <c r="M66" s="164"/>
      <c r="N66" s="164"/>
      <c r="O66" s="167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68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67"/>
    </row>
    <row r="67" spans="2:41" s="9" customFormat="1" ht="6.75" customHeight="1">
      <c r="B67" s="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23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22"/>
    </row>
    <row r="68" spans="3:41" s="9" customFormat="1" ht="31.5" customHeight="1">
      <c r="C68" s="233" t="s">
        <v>14</v>
      </c>
      <c r="D68" s="255"/>
      <c r="E68" s="11"/>
      <c r="F68" s="251">
        <f>IF(AND(F55="",G55="",H55="",I55=""),"",IF(AND(K56=N56,K57=M56,F55=K55,G55=L55,H55=M55,I55=N55),"◎","？"))</f>
      </c>
      <c r="G68" s="251"/>
      <c r="H68" s="251"/>
      <c r="I68" s="251"/>
      <c r="J68" s="11"/>
      <c r="K68" s="11"/>
      <c r="L68" s="11"/>
      <c r="M68" s="11"/>
      <c r="N68" s="11"/>
      <c r="O68" s="25"/>
      <c r="P68" s="29"/>
      <c r="Q68" s="29"/>
      <c r="R68" s="34"/>
      <c r="S68" s="37"/>
      <c r="T68" s="37"/>
      <c r="U68" s="37"/>
      <c r="V68" s="37"/>
      <c r="W68" s="34"/>
      <c r="X68" s="34"/>
      <c r="Y68" s="34"/>
      <c r="Z68" s="34"/>
      <c r="AA68" s="34"/>
      <c r="AB68" s="23"/>
      <c r="AC68" s="29"/>
      <c r="AD68" s="29"/>
      <c r="AE68" s="34"/>
      <c r="AF68" s="37"/>
      <c r="AG68" s="37"/>
      <c r="AH68" s="37"/>
      <c r="AI68" s="37"/>
      <c r="AJ68" s="34"/>
      <c r="AK68" s="34"/>
      <c r="AL68" s="34"/>
      <c r="AM68" s="34"/>
      <c r="AN68" s="34"/>
      <c r="AO68" s="22"/>
    </row>
    <row r="69" spans="3:41" s="9" customFormat="1" ht="31.5" customHeight="1">
      <c r="C69" s="255"/>
      <c r="D69" s="255"/>
      <c r="E69" s="11"/>
      <c r="F69" s="251"/>
      <c r="G69" s="251"/>
      <c r="H69" s="251"/>
      <c r="I69" s="251"/>
      <c r="J69" s="11"/>
      <c r="K69" s="11"/>
      <c r="L69" s="11"/>
      <c r="M69" s="11"/>
      <c r="N69" s="11"/>
      <c r="O69" s="25"/>
      <c r="P69" s="29"/>
      <c r="Q69" s="29"/>
      <c r="R69" s="34"/>
      <c r="S69" s="37"/>
      <c r="T69" s="37"/>
      <c r="U69" s="37"/>
      <c r="V69" s="37"/>
      <c r="W69" s="34"/>
      <c r="X69" s="34"/>
      <c r="Y69" s="34"/>
      <c r="Z69" s="34"/>
      <c r="AA69" s="34"/>
      <c r="AB69" s="23"/>
      <c r="AC69" s="29"/>
      <c r="AD69" s="29"/>
      <c r="AE69" s="34"/>
      <c r="AF69" s="37"/>
      <c r="AG69" s="37"/>
      <c r="AH69" s="37"/>
      <c r="AI69" s="37"/>
      <c r="AJ69" s="34"/>
      <c r="AK69" s="34"/>
      <c r="AL69" s="34"/>
      <c r="AM69" s="34"/>
      <c r="AN69" s="34"/>
      <c r="AO69" s="22"/>
    </row>
    <row r="70" spans="3:38" ht="30.75" customHeight="1">
      <c r="C70" s="19"/>
      <c r="D70" s="19"/>
      <c r="E70" s="19"/>
      <c r="F70" s="43"/>
      <c r="G70" s="43"/>
      <c r="H70" s="43"/>
      <c r="I70" s="43"/>
      <c r="K70" s="42"/>
      <c r="L70" s="42"/>
      <c r="M70" s="42"/>
      <c r="N70" s="42"/>
      <c r="O70" s="25"/>
      <c r="P70" s="40"/>
      <c r="Q70" s="40"/>
      <c r="R70" s="40"/>
      <c r="S70" s="40"/>
      <c r="T70" s="44"/>
      <c r="U70" s="45"/>
      <c r="V70" s="45"/>
      <c r="W70" s="28"/>
      <c r="X70" s="28"/>
      <c r="Y70" s="28"/>
      <c r="Z70" s="28"/>
      <c r="AA70" s="41"/>
      <c r="AB70" s="41"/>
      <c r="AC70" s="41"/>
      <c r="AD70" s="41"/>
      <c r="AE70" s="41"/>
      <c r="AF70" s="41"/>
      <c r="AG70" s="41"/>
      <c r="AH70" s="41"/>
      <c r="AI70" s="42"/>
      <c r="AJ70" s="42"/>
      <c r="AK70" s="42"/>
      <c r="AL70" s="42"/>
    </row>
    <row r="71" spans="3:38" ht="30.75" customHeight="1">
      <c r="C71" s="19"/>
      <c r="D71" s="19"/>
      <c r="E71" s="19"/>
      <c r="F71" s="43"/>
      <c r="G71" s="43"/>
      <c r="H71" s="43"/>
      <c r="I71" s="43"/>
      <c r="K71" s="42"/>
      <c r="L71" s="42"/>
      <c r="M71" s="42"/>
      <c r="N71" s="42"/>
      <c r="O71" s="25"/>
      <c r="P71" s="40"/>
      <c r="Q71" s="40"/>
      <c r="R71" s="40"/>
      <c r="S71" s="40"/>
      <c r="T71" s="44"/>
      <c r="U71" s="45"/>
      <c r="V71" s="45"/>
      <c r="W71" s="28"/>
      <c r="X71" s="28"/>
      <c r="Y71" s="28"/>
      <c r="Z71" s="28"/>
      <c r="AA71" s="41"/>
      <c r="AB71" s="41"/>
      <c r="AC71" s="41"/>
      <c r="AD71" s="41"/>
      <c r="AE71" s="41"/>
      <c r="AF71" s="41"/>
      <c r="AG71" s="41"/>
      <c r="AH71" s="41"/>
      <c r="AI71" s="42"/>
      <c r="AJ71" s="42"/>
      <c r="AK71" s="42"/>
      <c r="AL71" s="42"/>
    </row>
    <row r="72" spans="3:38" ht="30.75" customHeight="1" thickBot="1">
      <c r="C72" s="19"/>
      <c r="D72" s="19"/>
      <c r="E72" s="19"/>
      <c r="F72" s="43"/>
      <c r="G72" s="43"/>
      <c r="H72" s="43"/>
      <c r="I72" s="43"/>
      <c r="K72" s="42"/>
      <c r="L72" s="42"/>
      <c r="M72" s="42"/>
      <c r="N72" s="42"/>
      <c r="O72" s="25"/>
      <c r="P72" s="40"/>
      <c r="Q72" s="40"/>
      <c r="R72" s="40"/>
      <c r="S72" s="40"/>
      <c r="T72" s="44"/>
      <c r="U72" s="45"/>
      <c r="V72" s="45"/>
      <c r="W72" s="28"/>
      <c r="X72" s="28"/>
      <c r="Y72" s="28"/>
      <c r="Z72" s="28"/>
      <c r="AA72" s="41"/>
      <c r="AB72" s="41"/>
      <c r="AC72" s="41"/>
      <c r="AD72" s="41"/>
      <c r="AE72" s="41"/>
      <c r="AF72" s="41"/>
      <c r="AG72" s="41"/>
      <c r="AH72" s="41"/>
      <c r="AI72" s="42"/>
      <c r="AJ72" s="42"/>
      <c r="AK72" s="42"/>
      <c r="AL72" s="42"/>
    </row>
    <row r="73" spans="2:38" ht="60.75" customHeight="1" thickTop="1">
      <c r="B73" s="219" t="s">
        <v>3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1"/>
      <c r="AJ73" s="42"/>
      <c r="AK73" s="42"/>
      <c r="AL73" s="42"/>
    </row>
    <row r="74" spans="2:35" ht="28.5" customHeight="1" hidden="1">
      <c r="B74" s="78"/>
      <c r="C74" s="46"/>
      <c r="D74" s="46"/>
      <c r="E74" s="46"/>
      <c r="F74" s="46"/>
      <c r="G74" s="46"/>
      <c r="H74" s="46"/>
      <c r="I74" s="46"/>
      <c r="J74" s="48"/>
      <c r="K74" s="48"/>
      <c r="L74" s="48"/>
      <c r="M74" s="48"/>
      <c r="N74" s="48"/>
      <c r="O74" s="106" t="str">
        <f>F17</f>
        <v>◎</v>
      </c>
      <c r="P74" s="106">
        <f>S17</f>
      </c>
      <c r="Q74" s="106">
        <f>AF17</f>
      </c>
      <c r="R74" s="107">
        <f>F34</f>
      </c>
      <c r="S74" s="107">
        <f>S34</f>
      </c>
      <c r="T74" s="107">
        <f>AF34</f>
      </c>
      <c r="U74" s="107">
        <f>F51</f>
      </c>
      <c r="V74" s="106">
        <f>S51</f>
      </c>
      <c r="W74" s="106">
        <f>AF51</f>
      </c>
      <c r="X74" s="106"/>
      <c r="Y74" s="106"/>
      <c r="Z74" s="106"/>
      <c r="AA74" s="107"/>
      <c r="AB74" s="107">
        <f>F68</f>
      </c>
      <c r="AC74" s="107"/>
      <c r="AD74" s="107"/>
      <c r="AE74" s="107"/>
      <c r="AF74" s="107"/>
      <c r="AG74" s="107"/>
      <c r="AH74" s="108"/>
      <c r="AI74" s="108"/>
    </row>
    <row r="75" spans="2:35" ht="60" customHeight="1">
      <c r="B75" s="78"/>
      <c r="C75" s="46"/>
      <c r="D75" s="46"/>
      <c r="E75" s="46"/>
      <c r="F75" s="46"/>
      <c r="G75" s="46"/>
      <c r="H75" s="46"/>
      <c r="I75" s="46"/>
      <c r="J75" s="48"/>
      <c r="K75" s="48"/>
      <c r="L75" s="48"/>
      <c r="M75" s="48"/>
      <c r="N75" s="109"/>
      <c r="O75" s="256">
        <f>COUNTIF(O74:AB74,"◎")</f>
        <v>1</v>
      </c>
      <c r="P75" s="256"/>
      <c r="Q75" s="256"/>
      <c r="R75" s="257" t="s">
        <v>11</v>
      </c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8"/>
    </row>
    <row r="76" spans="2:35" ht="60" customHeight="1">
      <c r="B76" s="78"/>
      <c r="C76" s="46"/>
      <c r="D76" s="46"/>
      <c r="E76" s="46"/>
      <c r="F76" s="228" t="s">
        <v>12</v>
      </c>
      <c r="G76" s="249"/>
      <c r="H76" s="249"/>
      <c r="I76" s="249"/>
      <c r="J76" s="48"/>
      <c r="K76" s="48"/>
      <c r="L76" s="48"/>
      <c r="M76" s="48"/>
      <c r="N76" s="110"/>
      <c r="O76" s="256">
        <f>COUNTIF(O74:AB74,"？")</f>
        <v>0</v>
      </c>
      <c r="P76" s="256"/>
      <c r="Q76" s="256"/>
      <c r="R76" s="257" t="s">
        <v>9</v>
      </c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8"/>
    </row>
    <row r="77" spans="2:35" ht="60" customHeight="1">
      <c r="B77" s="78"/>
      <c r="C77" s="46"/>
      <c r="D77" s="46"/>
      <c r="E77" s="46"/>
      <c r="F77" s="46"/>
      <c r="G77" s="46"/>
      <c r="H77" s="46"/>
      <c r="I77" s="46"/>
      <c r="J77" s="48"/>
      <c r="K77" s="48"/>
      <c r="L77" s="48"/>
      <c r="M77" s="48"/>
      <c r="N77" s="111"/>
      <c r="O77" s="256">
        <f>COUNTIF(O74:AB74,"")-4</f>
        <v>9</v>
      </c>
      <c r="P77" s="256"/>
      <c r="Q77" s="256"/>
      <c r="R77" s="257" t="s">
        <v>10</v>
      </c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8"/>
    </row>
    <row r="78" spans="2:35" ht="102" customHeight="1" thickBot="1">
      <c r="B78" s="243" t="str">
        <f>IF(N75=0,"がんばって 問題をときましょう。",IF(N75=10,"♪ 100点満点 たいへん 良くできました。♪","がんばって １００点を とりましょうね。"))</f>
        <v>がんばって 問題をときましょう。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52"/>
    </row>
    <row r="79" spans="2:35" ht="28.5" customHeight="1" thickTop="1">
      <c r="B79" s="94"/>
      <c r="C79" s="93"/>
      <c r="D79" s="93"/>
      <c r="E79" s="93"/>
      <c r="F79" s="93"/>
      <c r="G79" s="93"/>
      <c r="H79" s="93"/>
      <c r="I79" s="93"/>
      <c r="J79" s="15"/>
      <c r="K79" s="15"/>
      <c r="L79" s="15"/>
      <c r="M79" s="15"/>
      <c r="N79" s="15"/>
      <c r="O79" s="95"/>
      <c r="R79" s="93"/>
      <c r="S79" s="93"/>
      <c r="T79" s="93"/>
      <c r="U79" s="93"/>
      <c r="V79" s="15"/>
      <c r="W79" s="15"/>
      <c r="X79" s="15"/>
      <c r="Y79" s="15"/>
      <c r="Z79" s="15"/>
      <c r="AB79" s="93"/>
      <c r="AC79" s="93"/>
      <c r="AD79" s="93"/>
      <c r="AE79" s="93"/>
      <c r="AF79" s="93"/>
      <c r="AG79" s="93"/>
      <c r="AH79" s="15"/>
      <c r="AI79" s="15"/>
    </row>
    <row r="154" spans="1:35" ht="100.5" customHeight="1">
      <c r="A154" s="210" t="s">
        <v>40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</row>
  </sheetData>
  <sheetProtection password="CC3D" sheet="1" objects="1" scenarios="1"/>
  <mergeCells count="41">
    <mergeCell ref="F17:I18"/>
    <mergeCell ref="C17:D18"/>
    <mergeCell ref="P17:Q18"/>
    <mergeCell ref="F34:I35"/>
    <mergeCell ref="S17:V18"/>
    <mergeCell ref="S51:V52"/>
    <mergeCell ref="R76:AI76"/>
    <mergeCell ref="AC38:AE38"/>
    <mergeCell ref="R75:AI75"/>
    <mergeCell ref="A154:AI154"/>
    <mergeCell ref="AC21:AE21"/>
    <mergeCell ref="P51:Q52"/>
    <mergeCell ref="R77:AI77"/>
    <mergeCell ref="O76:Q76"/>
    <mergeCell ref="O77:Q77"/>
    <mergeCell ref="F76:I76"/>
    <mergeCell ref="AC4:AE4"/>
    <mergeCell ref="AC17:AD18"/>
    <mergeCell ref="AF17:AI18"/>
    <mergeCell ref="S34:V35"/>
    <mergeCell ref="P34:Q35"/>
    <mergeCell ref="C51:D52"/>
    <mergeCell ref="O75:Q75"/>
    <mergeCell ref="C1:AG1"/>
    <mergeCell ref="B73:AI73"/>
    <mergeCell ref="AC34:AD35"/>
    <mergeCell ref="AF34:AI35"/>
    <mergeCell ref="C38:E38"/>
    <mergeCell ref="P38:R38"/>
    <mergeCell ref="C21:E21"/>
    <mergeCell ref="P21:R21"/>
    <mergeCell ref="F51:I52"/>
    <mergeCell ref="F68:I69"/>
    <mergeCell ref="B78:AI78"/>
    <mergeCell ref="C4:E4"/>
    <mergeCell ref="P4:R4"/>
    <mergeCell ref="AC51:AD52"/>
    <mergeCell ref="AF51:AI52"/>
    <mergeCell ref="C55:E55"/>
    <mergeCell ref="C68:D69"/>
    <mergeCell ref="C34:D35"/>
  </mergeCells>
  <conditionalFormatting sqref="AF68:AI69 S68:V69 AF34:AI35 R53:U54 AD53:AG54 F51:I54 S51:V52 S34:V35 R36:U37 AD36:AG37 S17:V18 AF17:AI18 F34:I37 F17:I18 AF51:AI52 F68:I72">
    <cfRule type="cellIs" priority="1" dxfId="16" operator="equal" stopIfTrue="1">
      <formula>"？"</formula>
    </cfRule>
  </conditionalFormatting>
  <conditionalFormatting sqref="B78:AI78">
    <cfRule type="cellIs" priority="2" dxfId="16" operator="equal" stopIfTrue="1">
      <formula>"♪ 100点満点 たいへん 良くできました。♪"</formula>
    </cfRule>
    <cfRule type="cellIs" priority="3" dxfId="17" operator="equal" stopIfTrue="1">
      <formula>"がんばって １００点を とりましょうね。"</formula>
    </cfRule>
    <cfRule type="cellIs" priority="4" dxfId="18" operator="equal" stopIfTrue="1">
      <formula>"がんばって 問題をときましょう。"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orientation="landscape" paperSize="9" r:id="rId2"/>
  <ignoredErrors>
    <ignoredError sqref="O75:O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算数のテスト  (２桁の計算)</dc:title>
  <dc:subject/>
  <dc:creator>横浜市中区本牧町１    ：     並木元義</dc:creator>
  <cp:keywords/>
  <dc:description>著作権は並木に有りますので、無断で貸与しないこと。</dc:description>
  <cp:lastModifiedBy>namiki</cp:lastModifiedBy>
  <cp:lastPrinted>2009-03-30T07:56:09Z</cp:lastPrinted>
  <dcterms:created xsi:type="dcterms:W3CDTF">2009-03-22T10:11:03Z</dcterms:created>
  <dcterms:modified xsi:type="dcterms:W3CDTF">2013-03-24T10:31:47Z</dcterms:modified>
  <cp:category/>
  <cp:version/>
  <cp:contentType/>
  <cp:contentStatus/>
</cp:coreProperties>
</file>